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Turizam i ugostiteljstvo\Turizam mjes priop\Turizam 2018\"/>
    </mc:Choice>
  </mc:AlternateContent>
  <bookViews>
    <workbookView xWindow="0" yWindow="2445" windowWidth="15240" windowHeight="7770" tabRatio="654"/>
  </bookViews>
  <sheets>
    <sheet name="Tab.1" sheetId="1" r:id="rId1"/>
    <sheet name="Graf 1" sheetId="14" r:id="rId2"/>
    <sheet name="Tab. 2" sheetId="2" r:id="rId3"/>
    <sheet name="Tab. 3" sheetId="3" r:id="rId4"/>
    <sheet name="Graf 2" sheetId="21" r:id="rId5"/>
    <sheet name="Tab 4." sheetId="8" r:id="rId6"/>
    <sheet name="Graf 3" sheetId="20" r:id="rId7"/>
    <sheet name="Tab 5." sheetId="5" r:id="rId8"/>
    <sheet name="Tab 5.a" sheetId="16" r:id="rId9"/>
    <sheet name="Tab. 6" sheetId="17" r:id="rId10"/>
    <sheet name="Tab. 7 i graf 4" sheetId="19" r:id="rId11"/>
    <sheet name="Metodologija" sheetId="22" r:id="rId12"/>
  </sheets>
  <definedNames>
    <definedName name="_xlnm.Print_Area" localSheetId="1">'Graf 1'!$A:$K</definedName>
    <definedName name="_xlnm.Print_Area" localSheetId="5">'Tab 4.'!$A:$J</definedName>
    <definedName name="_xlnm.Print_Area" localSheetId="7">'Tab 5.'!$A$1:$J$46</definedName>
    <definedName name="_xlnm.Print_Area" localSheetId="8">'Tab 5.a'!$A$1:$I$44</definedName>
    <definedName name="_xlnm.Print_Area" localSheetId="2">'Tab. 2'!$A:$L</definedName>
    <definedName name="_xlnm.Print_Area" localSheetId="3">'Tab. 3'!$A$1:$I$14</definedName>
    <definedName name="_xlnm.Print_Area" localSheetId="9">'Tab. 6'!$A:$H</definedName>
    <definedName name="_xlnm.Print_Area" localSheetId="0">Tab.1!$A$1:$F$43</definedName>
  </definedNames>
  <calcPr calcId="162913"/>
</workbook>
</file>

<file path=xl/calcChain.xml><?xml version="1.0" encoding="utf-8"?>
<calcChain xmlns="http://schemas.openxmlformats.org/spreadsheetml/2006/main">
  <c r="N15" i="14" l="1"/>
  <c r="Y26" i="19" l="1"/>
  <c r="Z22" i="19" l="1"/>
  <c r="Y24" i="19"/>
  <c r="Y21" i="19" l="1"/>
  <c r="Z23" i="19" l="1"/>
  <c r="Z24" i="19"/>
  <c r="Z25" i="19"/>
  <c r="Z26" i="19"/>
  <c r="Z27" i="19"/>
  <c r="Z21" i="19"/>
  <c r="Y27" i="19"/>
  <c r="Y25" i="19"/>
  <c r="Y23" i="19"/>
  <c r="Y22" i="19"/>
  <c r="M15" i="14" l="1"/>
  <c r="Z28" i="19" l="1"/>
  <c r="Y28" i="19"/>
  <c r="AA28" i="19" l="1"/>
  <c r="T5" i="20" l="1"/>
  <c r="Q3" i="20" s="1"/>
  <c r="Q4" i="20" l="1"/>
  <c r="J5" i="19"/>
  <c r="F5" i="19"/>
  <c r="S5" i="20" l="1"/>
  <c r="O4" i="20" l="1"/>
  <c r="O3" i="20"/>
  <c r="Q5" i="20"/>
  <c r="R5" i="19"/>
  <c r="Q5" i="19"/>
  <c r="P5" i="19"/>
  <c r="O5" i="19"/>
  <c r="N5" i="19"/>
  <c r="M5" i="19"/>
  <c r="L5" i="19"/>
  <c r="I5" i="19"/>
  <c r="H5" i="19"/>
  <c r="D5" i="19"/>
  <c r="O5" i="20" l="1"/>
  <c r="Q5" i="16" l="1"/>
  <c r="P5" i="16"/>
  <c r="M5" i="16"/>
  <c r="L5" i="16"/>
</calcChain>
</file>

<file path=xl/sharedStrings.xml><?xml version="1.0" encoding="utf-8"?>
<sst xmlns="http://schemas.openxmlformats.org/spreadsheetml/2006/main" count="408" uniqueCount="232">
  <si>
    <t>D o l a s c i</t>
  </si>
  <si>
    <t>N o ć e nj a</t>
  </si>
  <si>
    <t>UKUPNO</t>
  </si>
  <si>
    <t>struktura noćenja, %</t>
  </si>
  <si>
    <t>Lančani indeksi</t>
  </si>
  <si>
    <t>Noćenja</t>
  </si>
  <si>
    <t>Broj objekata</t>
  </si>
  <si>
    <t>Broj jedinica za smještaj</t>
  </si>
  <si>
    <t>broj apartmana</t>
  </si>
  <si>
    <t>2)</t>
  </si>
  <si>
    <t>1)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</si>
  <si>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</si>
  <si>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</si>
  <si>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</si>
  <si>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</si>
  <si>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</si>
  <si>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</si>
  <si>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</si>
  <si>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</si>
  <si>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</si>
  <si>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</si>
  <si>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</si>
  <si>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</si>
  <si>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</si>
  <si>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</si>
  <si>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</si>
  <si>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</si>
  <si>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</si>
  <si>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</si>
  <si>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Makedonija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</si>
  <si>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</si>
  <si>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</si>
  <si>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</si>
  <si>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</si>
  <si>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</si>
  <si>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</si>
  <si>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</si>
  <si>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</si>
  <si>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</si>
  <si>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</si>
  <si>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</si>
  <si>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</si>
  <si>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</si>
  <si>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</si>
  <si>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</si>
  <si>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</si>
  <si>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</si>
  <si>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</si>
  <si>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</si>
  <si>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</si>
  <si>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</si>
  <si>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</si>
  <si>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</si>
  <si>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</si>
  <si>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</si>
  <si>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</si>
  <si>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</si>
  <si>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</si>
  <si>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</si>
  <si>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</si>
  <si>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</si>
  <si>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</si>
  <si>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</si>
  <si>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</si>
  <si>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</si>
  <si>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</si>
  <si>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</si>
  <si>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</si>
  <si>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</si>
  <si>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</si>
  <si>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</si>
  <si>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</si>
  <si>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</si>
  <si>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</si>
  <si>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</si>
  <si>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</si>
  <si>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</si>
  <si>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</si>
  <si>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</si>
  <si>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</si>
  <si>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</si>
  <si>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</si>
  <si>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</si>
  <si>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</si>
  <si>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</si>
  <si>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</si>
  <si>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</si>
  <si>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</si>
  <si>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</si>
  <si>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</si>
  <si>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</si>
  <si>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</si>
  <si>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</si>
  <si>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</si>
  <si>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</si>
  <si>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</si>
  <si>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</si>
  <si>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</si>
  <si>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</si>
  <si>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</si>
  <si>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</si>
  <si>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</si>
  <si>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</si>
  <si>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</si>
  <si>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</si>
  <si>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</si>
  <si>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</si>
  <si>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t>2013.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</si>
  <si>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</si>
  <si>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</si>
  <si>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</si>
  <si>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</si>
  <si>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</si>
  <si>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</si>
  <si>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</si>
  <si>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>2014.</t>
  </si>
  <si>
    <t>2015.</t>
  </si>
  <si>
    <t xml:space="preserve">1) </t>
  </si>
  <si>
    <t>U hotelima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</si>
  <si>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</si>
  <si>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</si>
  <si>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</si>
  <si>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</si>
  <si>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</si>
  <si>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</si>
  <si>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1. DOLASCI I NOĆENJA TURISTA</t>
  </si>
  <si>
    <t>2017.</t>
  </si>
  <si>
    <t>2. DOLASCI I NOĆENJA TURISTA</t>
  </si>
  <si>
    <t>Posljednjeg dana u mjesecu.</t>
  </si>
  <si>
    <t>Sezonska pojava.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</si>
  <si>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</si>
  <si>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</si>
  <si>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</si>
  <si>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</si>
  <si>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</si>
  <si>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</si>
  <si>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</si>
  <si>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</si>
  <si>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</si>
  <si>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</si>
  <si>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</si>
  <si>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</si>
  <si>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domaći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</si>
  <si>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</si>
  <si>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t>inozemni turisti</t>
  </si>
  <si>
    <t>4. DOLASCI I NOĆENJA TURISTA PREMA VRSTI SMJEŠTAJNIH OBJEKATA</t>
  </si>
  <si>
    <t>5. DOLASCI I NOĆENJA TURISTA PREMA ZEMLJI PREBIVALIŠTA</t>
  </si>
  <si>
    <t>5.a DOLASCI I NOĆENJA TURISTA PREMA ZEMLJI PREBIVALIŠTA</t>
  </si>
  <si>
    <t>6. DOLASCI I NOĆENJA TURISTA PREMA NAČINU DOLASKA TURISTA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</si>
  <si>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</si>
  <si>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</si>
  <si>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t>Siječanj</t>
  </si>
  <si>
    <t>Veljača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</si>
  <si>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</si>
  <si>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</si>
  <si>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</si>
  <si>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t>4)</t>
  </si>
  <si>
    <t>5)</t>
  </si>
  <si>
    <r>
      <t>1)</t>
    </r>
    <r>
      <rPr>
        <sz val="8"/>
        <rFont val="Calibri"/>
        <family val="2"/>
        <charset val="238"/>
        <scheme val="minor"/>
      </rPr>
      <t xml:space="preserve"> Vidi Metodološka objašnjenja.</t>
    </r>
  </si>
  <si>
    <t>noćenje</t>
  </si>
  <si>
    <t>2018.</t>
  </si>
  <si>
    <t>prosječan broj noćenja po dolasku</t>
  </si>
  <si>
    <t>Popunjenost  postelja, 
%</t>
  </si>
  <si>
    <t>Obuhvaćene su stalne i pomoćne postelje.</t>
  </si>
  <si>
    <t>Obuhvaćeni su hoteli, aparthoteli, integralni hoteli, hoteli baštine i hoteli posebnog standarda.</t>
  </si>
  <si>
    <t xml:space="preserve"> 2017.</t>
  </si>
  <si>
    <t xml:space="preserve"> 2018.</t>
  </si>
  <si>
    <t>Prosječan broj noćenja po dolasku</t>
  </si>
  <si>
    <t>Ožujak</t>
  </si>
  <si>
    <t>Travanj</t>
  </si>
  <si>
    <t>Svibanj</t>
  </si>
  <si>
    <t>Obuhvaćene su sobe za iznajmljivanje, apartmani, studio-apartmani i  kuće za odmor u kojima su uslugu smještaja pružili ugostitelji (pravna ili fizička osoba), kućanstva i obiteljska poljoprivredna gospodarstva, prenoćišta, gostionice s pružanjem usluga smještaja i planinarski domovi.</t>
  </si>
  <si>
    <t>Lipanj</t>
  </si>
  <si>
    <t>VI.  2018.</t>
  </si>
  <si>
    <t>I. - VII.</t>
  </si>
  <si>
    <t>srpanj</t>
  </si>
  <si>
    <t>siječanj - srpanj</t>
  </si>
  <si>
    <t>Srpanj</t>
  </si>
  <si>
    <r>
      <t>3. SMJEŠTAJNI KAPACITETI  PREMA VRSTI SMJEŠTAJNIH OBJEKATA U SRPNJU 2018.</t>
    </r>
    <r>
      <rPr>
        <vertAlign val="superscript"/>
        <sz val="11"/>
        <rFont val="Calibri"/>
        <family val="2"/>
        <charset val="238"/>
        <scheme val="minor"/>
      </rPr>
      <t>1)</t>
    </r>
  </si>
  <si>
    <t>G 3.  STRUKTURA  NOĆENJA  TURISTA  U  SRPNJU</t>
  </si>
  <si>
    <t>I. - VII. 2017.</t>
  </si>
  <si>
    <t>I. - VII. 2018.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</si>
  <si>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VII. 2018.</t>
    </r>
    <r>
      <rPr>
        <sz val="10"/>
        <rFont val="Calibri"/>
        <family val="2"/>
        <charset val="238"/>
        <scheme val="minor"/>
      </rPr>
      <t xml:space="preserve">
I. - VII. 2017.</t>
    </r>
  </si>
  <si>
    <t>7. DOLASCI I NOĆENJA TURISTA PREMA DOBNIM SKUPINAMA U SRPNJU 2018.</t>
  </si>
  <si>
    <t>-</t>
  </si>
  <si>
    <t>VII. 2017.</t>
  </si>
  <si>
    <t>VII. 2018.</t>
  </si>
  <si>
    <r>
      <t xml:space="preserve">Indeksi
</t>
    </r>
    <r>
      <rPr>
        <u/>
        <sz val="10"/>
        <rFont val="Calibri"/>
        <family val="2"/>
        <charset val="238"/>
        <scheme val="minor"/>
      </rPr>
      <t>VII. 2018.</t>
    </r>
    <r>
      <rPr>
        <sz val="10"/>
        <rFont val="Calibri"/>
        <family val="2"/>
        <charset val="238"/>
        <scheme val="minor"/>
      </rPr>
      <t xml:space="preserve">
VII. 2017.</t>
    </r>
  </si>
  <si>
    <t>Struktura 
noćenja 
VII. 2018., 
 %</t>
  </si>
  <si>
    <t xml:space="preserve">Izvor podataka i način prikupljanja </t>
  </si>
  <si>
    <t>Objavom Pravilnika o načinu vođenja popisa turista te o obliku i sadržaju obrasca prijave turista turističkoj zajednici (NN, br. 126/15.) sustav eVisitor službeno je postao središnji elektronički sustav za prijavu i odjavu turista u Republici Hrvatskoj s puno primjenom od 01. siječnja 2016.</t>
  </si>
  <si>
    <t>Do 2016. podaci o turističkom prometu prikupljali su se Mjesečnim izvještajem o dolascima i noćenjima turista (obrazac TU-11) i administrativnog izvora sustava eVisitor koji je u nadležnosti Hrvatske turističke zajednice.</t>
  </si>
  <si>
    <t>Primjenom administrativnog izvora prikupljanja podataka o turističkom prometu  i prestankom prikupljanja podataka od poslovnih subjekata spavaći i kušet-vagoni od 2017., podaci za 2016. su revidirani  kako bi bili usporedivi s podacima u 2017. i 2018.  (isključeni su poslovni subjekti spavaći i kušet-vagoni).</t>
  </si>
  <si>
    <t xml:space="preserve">          </t>
  </si>
  <si>
    <t>Pravna osnova</t>
  </si>
  <si>
    <t>Istraživanje se provodi prema Zakonu o službenoj statistici (NN, br. 103/03., 75/09., i 12/03. - pročišćeni tekst) i Uredbi br. 692/2011. Europskog parlamenta i Vijeća o europskoj statistici turizma.</t>
  </si>
  <si>
    <t>Obuhvat</t>
  </si>
  <si>
    <t>Jedinice promatranja jesu sve pravne osobe i  njihovi dijelovi, obrtnici, fizičke osobe te kućanstva koja pružaju usluge smještaja turistima za kraći boravak.</t>
  </si>
  <si>
    <t>Razvrstavanje smještajnih objekata izvršeno je prema Pravilniku o razvrstavanju, minimalnim uvjetima i kategorizaciji ugostiteljskih objekata (NN, br. 48/02., 108/02., 132/03., 73/04., 67/06., 88/07., 58/08., 62/09., 63/13., 33/14., 92/14., 9/16.,  54/16., 56/16., 61/16. i 69/17.), a smještajni objekti su: hotel, hotel baština, aparthotel, integralni hotel, difuzni hotel, hotel posebnog standarda, turistički apartman, pansion, quest house, kamp, kampiralište , kamp odmorište , soba za iznajmljivanje, apartman, studio-apartman, kuća za odmor, prenoćište, odmaralište za djecu, hostel, planinarski dom, lovački dom, učenički ili studentski dom (kada su u njima smješteni turisti), gostionica s pružanjem usluge smještaja i nekategorizirani objekti.</t>
  </si>
  <si>
    <t>Prema čl. 29  Zakona o ugostiteljskoj djelatnosti (NN, br. 85/15. i 121/16.) ovim istraživanjem obuhvaćeni su i prostori za kampiranje izvan prostora kampova za vrijeme održavanja određenih sportskih, izviđačkih, kulturno-umjetničkih i sličnih manifestacija.</t>
  </si>
  <si>
    <t>Definicije</t>
  </si>
  <si>
    <t xml:space="preserve">      </t>
  </si>
  <si>
    <t>Kratice</t>
  </si>
  <si>
    <t xml:space="preserve">       Znakovi</t>
  </si>
  <si>
    <t>EU                   Europska unija</t>
  </si>
  <si>
    <t>NKD 2007.     Nacionalna klasifikacija djelatnosti 2007.</t>
  </si>
  <si>
    <t>%     postotak</t>
  </si>
  <si>
    <t>NN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</si>
  <si>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</si>
  <si>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</si>
  <si>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</si>
  <si>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</si>
  <si>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</si>
  <si>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</si>
  <si>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</t>
  </si>
  <si>
    <t>MOLIMO KORISNIKE PRIOPĆENJA DA PRILIKOM KORIŠTENJA PODATAKA OBVEZNO NAVEDU IZVOR.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</si>
  <si>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</si>
  <si>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r>
      <t xml:space="preserve">Podaci o turističkom prometu (broj dolazaka i noćenja turista) i smještajnim kapacitetima </t>
    </r>
    <r>
      <rPr>
        <b/>
        <sz val="10"/>
        <rFont val="Calibri"/>
        <family val="2"/>
        <charset val="238"/>
      </rPr>
      <t>od 2017.</t>
    </r>
    <r>
      <rPr>
        <sz val="10"/>
        <rFont val="Calibri"/>
        <family val="2"/>
        <charset val="238"/>
      </rPr>
      <t xml:space="preserve"> preuzimaju se iz administrativnog izvora sustava eVisitor koji je službeni središnji elektronički sustav za prijavu i odjavu turista.</t>
    </r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</si>
  <si>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</si>
  <si>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osobu koja pruža uslugu noćenja u smještajnom objektu u kojem se obavlja ugostiteljska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</si>
  <si>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</t>
    </r>
    <r>
      <rPr>
        <sz val="10"/>
        <color rgb="FFFF0000"/>
        <rFont val="Calibri"/>
        <family val="2"/>
        <charset val="238"/>
      </rPr>
      <t>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</si>
  <si>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</si>
  <si>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</si>
  <si>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</si>
  <si>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Dolazak turista</t>
    </r>
    <r>
      <rPr>
        <sz val="10"/>
        <rFont val="Calibri"/>
        <family val="2"/>
        <charset val="238"/>
      </rPr>
      <t xml:space="preserve"> jest broj osoba (turista) koje su se prijavile i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</si>
  <si>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jesu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</si>
  <si>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</si>
  <si>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 xml:space="preserve">Smještajni kapaciteti </t>
    </r>
    <r>
      <rPr>
        <sz val="10"/>
        <rFont val="Calibri"/>
        <family val="2"/>
        <charset val="238"/>
      </rPr>
      <t>prikazuju se kao broj soba, apartmana, mjesta za kampiranje i broj ukupnih postelja. Primjenom Uredbe br. 692/2011. Europskog parlamenta i Vijeća o europskoj statistici turizma, kapacitet smještajnih objekata iskazuje se iz mjeseca u godini kada je bio najveći.</t>
    </r>
  </si>
  <si>
    <r>
      <t>Stalne postelje</t>
    </r>
    <r>
      <rPr>
        <sz val="10"/>
        <rFont val="Calibri"/>
        <family val="2"/>
        <charset val="238"/>
      </rPr>
      <t xml:space="preserve"> jesu postelje koje su redovito raspoložive za iznajmljivanje gostima.</t>
    </r>
  </si>
  <si>
    <r>
      <t>Popunjenost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ukupnim brojem postelja i brojem dana u kojem su postelje bile raspoložive tijekom promatranog razdoblja. Podaci su izraženi u postotku.</t>
    </r>
  </si>
  <si>
    <r>
      <t xml:space="preserve">1) </t>
    </r>
    <r>
      <rPr>
        <sz val="9"/>
        <rFont val="Calibri"/>
        <family val="2"/>
        <charset val="238"/>
      </rPr>
      <t xml:space="preserve">Izvor: Državni zavod za statistiku; Priopćenje, Turizam, br. 4.3.1. </t>
    </r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</si>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</sst>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#\ ###\ ###"/>
    <numFmt numFmtId="167" formatCode="#\ ###"/>
    <numFmt numFmtId="168" formatCode="##\ ###"/>
    <numFmt numFmtId="169" formatCode="#\ ##0"/>
  </numFmts>
  <fonts count="40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C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5"/>
      <color rgb="FFFF0000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i/>
      <sz val="9"/>
      <color rgb="FFFF0000"/>
      <name val="Calibri"/>
      <family val="2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u/>
      <sz val="9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316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164" fontId="3" fillId="0" borderId="0" xfId="0" applyNumberFormat="1" applyFont="1" applyAlignment="1">
      <alignment horizontal="center"/>
    </xf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3" fontId="3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1" fillId="0" borderId="0" xfId="0" applyNumberFormat="1" applyFont="1" applyFill="1" applyBorder="1" applyAlignment="1" applyProtection="1">
      <alignment horizontal="right"/>
    </xf>
    <xf numFmtId="3" fontId="12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Alignment="1"/>
    <xf numFmtId="0" fontId="3" fillId="0" borderId="0" xfId="0" applyFont="1" applyAlignment="1"/>
    <xf numFmtId="3" fontId="2" fillId="0" borderId="0" xfId="0" applyNumberFormat="1" applyFont="1" applyBorder="1" applyAlignment="1"/>
    <xf numFmtId="0" fontId="2" fillId="0" borderId="0" xfId="0" applyFont="1" applyBorder="1" applyAlignment="1"/>
    <xf numFmtId="0" fontId="5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15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0" fontId="10" fillId="0" borderId="0" xfId="0" applyFont="1" applyBorder="1"/>
    <xf numFmtId="0" fontId="16" fillId="0" borderId="0" xfId="0" applyFont="1"/>
    <xf numFmtId="0" fontId="18" fillId="0" borderId="0" xfId="0" applyFont="1" applyAlignment="1"/>
    <xf numFmtId="0" fontId="18" fillId="0" borderId="0" xfId="0" applyFont="1"/>
    <xf numFmtId="0" fontId="16" fillId="0" borderId="0" xfId="0" applyFont="1" applyAlignment="1"/>
    <xf numFmtId="3" fontId="13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/>
    <xf numFmtId="0" fontId="2" fillId="0" borderId="9" xfId="0" applyFont="1" applyBorder="1"/>
    <xf numFmtId="0" fontId="3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10" fillId="0" borderId="0" xfId="0" applyFont="1" applyFill="1" applyBorder="1"/>
    <xf numFmtId="3" fontId="2" fillId="0" borderId="0" xfId="0" applyNumberFormat="1" applyFont="1" applyFill="1" applyBorder="1"/>
    <xf numFmtId="0" fontId="2" fillId="0" borderId="0" xfId="0" applyFont="1" applyAlignment="1">
      <alignment horizontal="center"/>
    </xf>
    <xf numFmtId="0" fontId="19" fillId="0" borderId="0" xfId="0" applyFont="1" applyAlignment="1">
      <alignment vertical="top"/>
    </xf>
    <xf numFmtId="0" fontId="2" fillId="0" borderId="26" xfId="0" applyFont="1" applyBorder="1" applyAlignment="1"/>
    <xf numFmtId="0" fontId="19" fillId="0" borderId="26" xfId="0" applyFont="1" applyBorder="1" applyAlignment="1"/>
    <xf numFmtId="0" fontId="19" fillId="0" borderId="26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29" xfId="0" applyFont="1" applyBorder="1" applyAlignment="1"/>
    <xf numFmtId="0" fontId="2" fillId="0" borderId="29" xfId="0" applyFont="1" applyBorder="1" applyAlignment="1">
      <alignment vertical="top"/>
    </xf>
    <xf numFmtId="0" fontId="19" fillId="0" borderId="29" xfId="0" applyFont="1" applyBorder="1" applyAlignment="1">
      <alignment vertical="top"/>
    </xf>
    <xf numFmtId="0" fontId="4" fillId="0" borderId="0" xfId="0" applyFont="1" applyFill="1" applyBorder="1" applyAlignment="1">
      <alignment vertical="top"/>
    </xf>
    <xf numFmtId="3" fontId="2" fillId="0" borderId="0" xfId="0" applyNumberFormat="1" applyFont="1" applyFill="1" applyBorder="1" applyAlignment="1"/>
    <xf numFmtId="3" fontId="11" fillId="0" borderId="30" xfId="0" applyNumberFormat="1" applyFont="1" applyFill="1" applyBorder="1" applyAlignment="1" applyProtection="1">
      <alignment horizontal="right"/>
    </xf>
    <xf numFmtId="3" fontId="2" fillId="0" borderId="30" xfId="0" applyNumberFormat="1" applyFont="1" applyBorder="1" applyAlignment="1">
      <alignment horizontal="right"/>
    </xf>
    <xf numFmtId="0" fontId="2" fillId="0" borderId="30" xfId="0" applyFont="1" applyBorder="1"/>
    <xf numFmtId="0" fontId="13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1" xfId="0" quotePrefix="1" applyFont="1" applyBorder="1" applyAlignment="1"/>
    <xf numFmtId="0" fontId="2" fillId="0" borderId="1" xfId="0" applyFont="1" applyFill="1" applyBorder="1" applyAlignment="1">
      <alignment horizontal="right" indent="1"/>
    </xf>
    <xf numFmtId="0" fontId="19" fillId="0" borderId="0" xfId="0" applyFont="1" applyBorder="1" applyAlignment="1"/>
    <xf numFmtId="3" fontId="2" fillId="0" borderId="1" xfId="0" applyNumberFormat="1" applyFont="1" applyBorder="1" applyAlignment="1"/>
    <xf numFmtId="0" fontId="2" fillId="0" borderId="7" xfId="0" applyFont="1" applyBorder="1"/>
    <xf numFmtId="0" fontId="19" fillId="0" borderId="0" xfId="0" applyFont="1" applyBorder="1" applyAlignment="1">
      <alignment vertical="top"/>
    </xf>
    <xf numFmtId="0" fontId="2" fillId="0" borderId="38" xfId="0" applyFont="1" applyBorder="1"/>
    <xf numFmtId="0" fontId="2" fillId="0" borderId="1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indent="2"/>
    </xf>
    <xf numFmtId="164" fontId="2" fillId="2" borderId="1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center"/>
    </xf>
    <xf numFmtId="164" fontId="17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indent="1"/>
    </xf>
    <xf numFmtId="0" fontId="2" fillId="0" borderId="3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top" wrapText="1"/>
    </xf>
    <xf numFmtId="0" fontId="2" fillId="0" borderId="41" xfId="0" applyFont="1" applyBorder="1" applyAlignment="1">
      <alignment horizontal="center" vertical="center"/>
    </xf>
    <xf numFmtId="3" fontId="2" fillId="0" borderId="0" xfId="0" applyNumberFormat="1" applyFont="1" applyFill="1" applyAlignment="1"/>
    <xf numFmtId="165" fontId="11" fillId="0" borderId="0" xfId="0" applyNumberFormat="1" applyFont="1" applyFill="1" applyBorder="1" applyAlignment="1" applyProtection="1">
      <alignment horizontal="right" indent="1"/>
    </xf>
    <xf numFmtId="165" fontId="12" fillId="0" borderId="0" xfId="0" applyNumberFormat="1" applyFont="1" applyFill="1" applyBorder="1" applyAlignment="1" applyProtection="1">
      <alignment horizontal="right" indent="1"/>
    </xf>
    <xf numFmtId="3" fontId="11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2" fillId="0" borderId="0" xfId="0" applyNumberFormat="1" applyFont="1" applyBorder="1" applyAlignment="1">
      <alignment horizontal="right" indent="1"/>
    </xf>
    <xf numFmtId="165" fontId="3" fillId="0" borderId="0" xfId="0" applyNumberFormat="1" applyFont="1" applyBorder="1" applyAlignment="1">
      <alignment horizontal="right" indent="1"/>
    </xf>
    <xf numFmtId="165" fontId="2" fillId="0" borderId="0" xfId="0" applyNumberFormat="1" applyFont="1" applyBorder="1" applyAlignment="1">
      <alignment horizontal="right" indent="1"/>
    </xf>
    <xf numFmtId="3" fontId="12" fillId="0" borderId="0" xfId="0" applyNumberFormat="1" applyFont="1" applyFill="1" applyBorder="1" applyAlignment="1" applyProtection="1">
      <alignment horizontal="right" indent="1"/>
    </xf>
    <xf numFmtId="3" fontId="2" fillId="0" borderId="0" xfId="0" applyNumberFormat="1" applyFont="1" applyAlignment="1">
      <alignment horizontal="right" indent="1"/>
    </xf>
    <xf numFmtId="165" fontId="11" fillId="0" borderId="0" xfId="0" applyNumberFormat="1" applyFont="1" applyFill="1" applyBorder="1" applyAlignment="1" applyProtection="1">
      <alignment horizontal="right" indent="2"/>
    </xf>
    <xf numFmtId="165" fontId="12" fillId="0" borderId="0" xfId="0" applyNumberFormat="1" applyFont="1" applyFill="1" applyBorder="1" applyAlignment="1" applyProtection="1">
      <alignment horizontal="right" indent="2"/>
    </xf>
    <xf numFmtId="165" fontId="11" fillId="0" borderId="10" xfId="0" applyNumberFormat="1" applyFont="1" applyFill="1" applyBorder="1" applyAlignment="1" applyProtection="1">
      <alignment horizontal="right" indent="2"/>
    </xf>
    <xf numFmtId="165" fontId="12" fillId="0" borderId="1" xfId="0" applyNumberFormat="1" applyFont="1" applyFill="1" applyBorder="1" applyAlignment="1" applyProtection="1">
      <alignment horizontal="right" indent="2"/>
    </xf>
    <xf numFmtId="165" fontId="11" fillId="0" borderId="10" xfId="0" applyNumberFormat="1" applyFont="1" applyFill="1" applyBorder="1" applyAlignment="1" applyProtection="1">
      <alignment horizontal="right" indent="1"/>
    </xf>
    <xf numFmtId="165" fontId="12" fillId="0" borderId="1" xfId="0" applyNumberFormat="1" applyFont="1" applyFill="1" applyBorder="1" applyAlignment="1" applyProtection="1">
      <alignment horizontal="right" indent="1"/>
    </xf>
    <xf numFmtId="0" fontId="2" fillId="0" borderId="5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65" fontId="22" fillId="0" borderId="0" xfId="0" applyNumberFormat="1" applyFont="1"/>
    <xf numFmtId="0" fontId="22" fillId="0" borderId="0" xfId="0" applyFont="1"/>
    <xf numFmtId="0" fontId="0" fillId="0" borderId="0" xfId="0" applyAlignment="1">
      <alignment wrapText="1"/>
    </xf>
    <xf numFmtId="0" fontId="3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166" fontId="2" fillId="0" borderId="30" xfId="0" applyNumberFormat="1" applyFont="1" applyFill="1" applyBorder="1" applyAlignment="1">
      <alignment horizontal="right" indent="2"/>
    </xf>
    <xf numFmtId="164" fontId="2" fillId="0" borderId="0" xfId="0" applyNumberFormat="1" applyFont="1" applyFill="1" applyBorder="1" applyAlignment="1">
      <alignment horizontal="right" indent="2"/>
    </xf>
    <xf numFmtId="3" fontId="2" fillId="0" borderId="0" xfId="0" applyNumberFormat="1" applyFont="1" applyBorder="1" applyAlignment="1">
      <alignment horizontal="right" indent="2"/>
    </xf>
    <xf numFmtId="3" fontId="2" fillId="0" borderId="0" xfId="0" applyNumberFormat="1" applyFont="1" applyAlignment="1">
      <alignment horizontal="right" indent="2"/>
    </xf>
    <xf numFmtId="3" fontId="2" fillId="0" borderId="2" xfId="0" applyNumberFormat="1" applyFont="1" applyBorder="1" applyAlignment="1">
      <alignment horizontal="right" indent="2"/>
    </xf>
    <xf numFmtId="3" fontId="2" fillId="2" borderId="2" xfId="0" applyNumberFormat="1" applyFont="1" applyFill="1" applyBorder="1" applyAlignment="1">
      <alignment horizontal="right" indent="2"/>
    </xf>
    <xf numFmtId="3" fontId="2" fillId="2" borderId="0" xfId="0" applyNumberFormat="1" applyFont="1" applyFill="1" applyBorder="1" applyAlignment="1">
      <alignment horizontal="right" indent="2"/>
    </xf>
    <xf numFmtId="164" fontId="2" fillId="2" borderId="0" xfId="0" applyNumberFormat="1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right" indent="2"/>
    </xf>
    <xf numFmtId="0" fontId="2" fillId="0" borderId="0" xfId="0" applyFont="1" applyBorder="1" applyAlignment="1">
      <alignment horizontal="right" indent="3"/>
    </xf>
    <xf numFmtId="0" fontId="2" fillId="0" borderId="1" xfId="0" applyFont="1" applyFill="1" applyBorder="1" applyAlignment="1">
      <alignment horizontal="right" indent="4"/>
    </xf>
    <xf numFmtId="0" fontId="2" fillId="0" borderId="0" xfId="0" applyFont="1" applyAlignment="1">
      <alignment horizontal="right" indent="4"/>
    </xf>
    <xf numFmtId="0" fontId="2" fillId="0" borderId="1" xfId="0" applyFont="1" applyBorder="1" applyAlignment="1">
      <alignment horizontal="right" indent="4"/>
    </xf>
    <xf numFmtId="0" fontId="2" fillId="0" borderId="0" xfId="0" applyFont="1" applyBorder="1" applyAlignment="1">
      <alignment horizontal="right" indent="4"/>
    </xf>
    <xf numFmtId="0" fontId="3" fillId="0" borderId="0" xfId="0" applyFont="1" applyFill="1" applyBorder="1" applyAlignment="1">
      <alignment horizontal="right" indent="4"/>
    </xf>
    <xf numFmtId="0" fontId="3" fillId="0" borderId="1" xfId="0" applyFont="1" applyFill="1" applyBorder="1" applyAlignment="1">
      <alignment horizontal="right" indent="4"/>
    </xf>
    <xf numFmtId="167" fontId="2" fillId="0" borderId="0" xfId="0" applyNumberFormat="1" applyFont="1" applyFill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2"/>
    </xf>
    <xf numFmtId="168" fontId="2" fillId="0" borderId="0" xfId="0" applyNumberFormat="1" applyFont="1" applyFill="1" applyBorder="1" applyAlignment="1">
      <alignment horizontal="right" indent="2"/>
    </xf>
    <xf numFmtId="164" fontId="2" fillId="0" borderId="0" xfId="0" applyNumberFormat="1" applyFont="1" applyAlignment="1">
      <alignment horizontal="right" indent="3"/>
    </xf>
    <xf numFmtId="164" fontId="2" fillId="0" borderId="0" xfId="0" applyNumberFormat="1" applyFont="1" applyAlignment="1">
      <alignment horizontal="right" indent="4"/>
    </xf>
    <xf numFmtId="164" fontId="2" fillId="0" borderId="30" xfId="0" applyNumberFormat="1" applyFont="1" applyBorder="1" applyAlignment="1">
      <alignment horizontal="right" indent="4"/>
    </xf>
    <xf numFmtId="164" fontId="2" fillId="0" borderId="0" xfId="0" applyNumberFormat="1" applyFont="1" applyFill="1" applyBorder="1" applyAlignment="1">
      <alignment horizontal="right" indent="4"/>
    </xf>
    <xf numFmtId="164" fontId="2" fillId="2" borderId="2" xfId="0" applyNumberFormat="1" applyFont="1" applyFill="1" applyBorder="1" applyAlignment="1">
      <alignment horizontal="right" indent="4"/>
    </xf>
    <xf numFmtId="164" fontId="2" fillId="0" borderId="30" xfId="0" applyNumberFormat="1" applyFont="1" applyFill="1" applyBorder="1" applyAlignment="1">
      <alignment horizontal="right" indent="4"/>
    </xf>
    <xf numFmtId="169" fontId="2" fillId="0" borderId="0" xfId="0" applyNumberFormat="1" applyFont="1"/>
    <xf numFmtId="3" fontId="13" fillId="0" borderId="0" xfId="0" applyNumberFormat="1" applyFont="1" applyBorder="1" applyAlignment="1">
      <alignment horizontal="right" indent="1"/>
    </xf>
    <xf numFmtId="3" fontId="13" fillId="0" borderId="30" xfId="0" applyNumberFormat="1" applyFont="1" applyBorder="1" applyAlignment="1">
      <alignment horizontal="right" indent="1"/>
    </xf>
    <xf numFmtId="0" fontId="2" fillId="0" borderId="32" xfId="0" applyFont="1" applyBorder="1" applyAlignment="1">
      <alignment horizontal="center" vertical="center"/>
    </xf>
    <xf numFmtId="0" fontId="3" fillId="0" borderId="9" xfId="0" applyFont="1" applyBorder="1"/>
    <xf numFmtId="0" fontId="2" fillId="0" borderId="0" xfId="0" applyFont="1" applyBorder="1" applyAlignment="1">
      <alignment horizontal="left" indent="1"/>
    </xf>
    <xf numFmtId="3" fontId="3" fillId="0" borderId="12" xfId="0" applyNumberFormat="1" applyFont="1" applyBorder="1" applyAlignment="1">
      <alignment horizontal="right" indent="2"/>
    </xf>
    <xf numFmtId="3" fontId="3" fillId="0" borderId="9" xfId="0" applyNumberFormat="1" applyFont="1" applyBorder="1" applyAlignment="1">
      <alignment horizontal="right" indent="2"/>
    </xf>
    <xf numFmtId="0" fontId="2" fillId="0" borderId="30" xfId="0" applyFont="1" applyBorder="1" applyAlignment="1">
      <alignment horizontal="right" indent="2"/>
    </xf>
    <xf numFmtId="3" fontId="2" fillId="0" borderId="0" xfId="0" quotePrefix="1" applyNumberFormat="1" applyFont="1" applyBorder="1" applyAlignment="1">
      <alignment horizontal="right" indent="2"/>
    </xf>
    <xf numFmtId="3" fontId="3" fillId="0" borderId="12" xfId="0" applyNumberFormat="1" applyFont="1" applyBorder="1" applyAlignment="1">
      <alignment horizontal="right" indent="1"/>
    </xf>
    <xf numFmtId="3" fontId="2" fillId="0" borderId="30" xfId="0" applyNumberFormat="1" applyFont="1" applyBorder="1" applyAlignment="1">
      <alignment horizontal="right" indent="1"/>
    </xf>
    <xf numFmtId="0" fontId="2" fillId="0" borderId="30" xfId="0" applyFont="1" applyBorder="1" applyAlignment="1">
      <alignment horizontal="right" indent="1"/>
    </xf>
    <xf numFmtId="3" fontId="2" fillId="0" borderId="30" xfId="0" applyNumberFormat="1" applyFont="1" applyFill="1" applyBorder="1" applyAlignment="1">
      <alignment horizontal="right" indent="1"/>
    </xf>
    <xf numFmtId="164" fontId="3" fillId="0" borderId="0" xfId="0" applyNumberFormat="1" applyFont="1" applyAlignment="1">
      <alignment horizontal="right" indent="3"/>
    </xf>
    <xf numFmtId="164" fontId="2" fillId="0" borderId="0" xfId="0" applyNumberFormat="1" applyFont="1" applyAlignment="1">
      <alignment horizontal="right" vertical="center" indent="3"/>
    </xf>
    <xf numFmtId="3" fontId="3" fillId="0" borderId="10" xfId="0" applyNumberFormat="1" applyFont="1" applyBorder="1" applyAlignment="1">
      <alignment horizontal="right" indent="3"/>
    </xf>
    <xf numFmtId="3" fontId="2" fillId="0" borderId="1" xfId="0" applyNumberFormat="1" applyFont="1" applyBorder="1" applyAlignment="1">
      <alignment horizontal="right" indent="3"/>
    </xf>
    <xf numFmtId="0" fontId="5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Border="1" applyAlignment="1">
      <alignment vertical="center"/>
    </xf>
    <xf numFmtId="49" fontId="5" fillId="0" borderId="0" xfId="0" applyNumberFormat="1" applyFont="1" applyBorder="1"/>
    <xf numFmtId="0" fontId="3" fillId="0" borderId="0" xfId="0" applyFont="1" applyFill="1" applyBorder="1" applyAlignment="1"/>
    <xf numFmtId="0" fontId="3" fillId="0" borderId="1" xfId="0" applyFont="1" applyFill="1" applyBorder="1" applyAlignment="1"/>
    <xf numFmtId="0" fontId="2" fillId="0" borderId="0" xfId="0" applyFont="1" applyFill="1" applyAlignment="1">
      <alignment horizontal="left" indent="1"/>
    </xf>
    <xf numFmtId="0" fontId="2" fillId="0" borderId="1" xfId="0" applyFont="1" applyFill="1" applyBorder="1" applyAlignment="1">
      <alignment horizontal="left" indent="1"/>
    </xf>
    <xf numFmtId="0" fontId="2" fillId="0" borderId="27" xfId="0" applyFont="1" applyFill="1" applyBorder="1" applyAlignment="1">
      <alignment horizontal="left" indent="1"/>
    </xf>
    <xf numFmtId="3" fontId="2" fillId="0" borderId="0" xfId="0" applyNumberFormat="1" applyFont="1" applyFill="1" applyAlignment="1">
      <alignment horizontal="right" indent="1"/>
    </xf>
    <xf numFmtId="3" fontId="12" fillId="0" borderId="0" xfId="0" applyNumberFormat="1" applyFont="1" applyFill="1" applyBorder="1" applyAlignment="1" applyProtection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1"/>
    </xf>
    <xf numFmtId="0" fontId="22" fillId="0" borderId="0" xfId="0" applyFont="1" applyBorder="1" applyAlignment="1">
      <alignment horizontal="left" indent="1"/>
    </xf>
    <xf numFmtId="0" fontId="2" fillId="0" borderId="3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165" fontId="11" fillId="2" borderId="0" xfId="0" applyNumberFormat="1" applyFont="1" applyFill="1" applyBorder="1" applyAlignment="1" applyProtection="1">
      <alignment horizontal="right" indent="1"/>
    </xf>
    <xf numFmtId="165" fontId="12" fillId="2" borderId="0" xfId="0" applyNumberFormat="1" applyFont="1" applyFill="1" applyBorder="1" applyAlignment="1" applyProtection="1">
      <alignment horizontal="right" indent="1"/>
    </xf>
    <xf numFmtId="3" fontId="3" fillId="0" borderId="0" xfId="0" applyNumberFormat="1" applyFont="1" applyBorder="1" applyAlignment="1">
      <alignment horizontal="right" indent="1"/>
    </xf>
    <xf numFmtId="3" fontId="3" fillId="0" borderId="30" xfId="0" applyNumberFormat="1" applyFont="1" applyBorder="1" applyAlignment="1">
      <alignment horizontal="right" indent="1"/>
    </xf>
    <xf numFmtId="164" fontId="3" fillId="0" borderId="1" xfId="0" applyNumberFormat="1" applyFont="1" applyBorder="1" applyAlignment="1">
      <alignment horizontal="right" indent="1"/>
    </xf>
    <xf numFmtId="164" fontId="2" fillId="0" borderId="1" xfId="0" applyNumberFormat="1" applyFont="1" applyBorder="1" applyAlignment="1">
      <alignment horizontal="right" indent="1"/>
    </xf>
    <xf numFmtId="164" fontId="13" fillId="0" borderId="1" xfId="0" applyNumberFormat="1" applyFont="1" applyBorder="1" applyAlignment="1">
      <alignment horizontal="right" indent="1"/>
    </xf>
    <xf numFmtId="164" fontId="3" fillId="0" borderId="1" xfId="0" applyNumberFormat="1" applyFont="1" applyFill="1" applyBorder="1" applyAlignment="1">
      <alignment horizontal="right" indent="1"/>
    </xf>
    <xf numFmtId="164" fontId="2" fillId="0" borderId="1" xfId="0" applyNumberFormat="1" applyFont="1" applyFill="1" applyBorder="1" applyAlignment="1">
      <alignment horizontal="right" indent="1"/>
    </xf>
    <xf numFmtId="3" fontId="11" fillId="0" borderId="30" xfId="0" applyNumberFormat="1" applyFont="1" applyFill="1" applyBorder="1" applyAlignment="1" applyProtection="1">
      <alignment horizontal="right" indent="1"/>
    </xf>
    <xf numFmtId="3" fontId="11" fillId="0" borderId="1" xfId="0" applyNumberFormat="1" applyFont="1" applyFill="1" applyBorder="1" applyAlignment="1" applyProtection="1">
      <alignment horizontal="right" indent="1"/>
    </xf>
    <xf numFmtId="3" fontId="2" fillId="0" borderId="1" xfId="0" applyNumberFormat="1" applyFont="1" applyFill="1" applyBorder="1" applyAlignment="1">
      <alignment horizontal="right" indent="1"/>
    </xf>
    <xf numFmtId="3" fontId="2" fillId="0" borderId="30" xfId="0" applyNumberFormat="1" applyFont="1" applyFill="1" applyBorder="1" applyAlignment="1">
      <alignment horizontal="right" vertical="center" indent="1"/>
    </xf>
    <xf numFmtId="3" fontId="2" fillId="0" borderId="1" xfId="0" applyNumberFormat="1" applyFont="1" applyFill="1" applyBorder="1" applyAlignment="1">
      <alignment horizontal="right" vertical="center" indent="1"/>
    </xf>
    <xf numFmtId="165" fontId="11" fillId="0" borderId="1" xfId="0" applyNumberFormat="1" applyFont="1" applyFill="1" applyBorder="1" applyAlignment="1" applyProtection="1">
      <alignment horizontal="right" indent="1"/>
    </xf>
    <xf numFmtId="165" fontId="11" fillId="2" borderId="1" xfId="0" applyNumberFormat="1" applyFont="1" applyFill="1" applyBorder="1" applyAlignment="1" applyProtection="1">
      <alignment horizontal="right" indent="1"/>
    </xf>
    <xf numFmtId="165" fontId="12" fillId="2" borderId="1" xfId="0" applyNumberFormat="1" applyFont="1" applyFill="1" applyBorder="1" applyAlignment="1" applyProtection="1">
      <alignment horizontal="right" indent="1"/>
    </xf>
    <xf numFmtId="164" fontId="3" fillId="0" borderId="27" xfId="0" applyNumberFormat="1" applyFont="1" applyBorder="1" applyAlignment="1">
      <alignment horizontal="right" indent="1"/>
    </xf>
    <xf numFmtId="164" fontId="2" fillId="0" borderId="27" xfId="0" applyNumberFormat="1" applyFont="1" applyBorder="1" applyAlignment="1">
      <alignment horizontal="right" indent="1"/>
    </xf>
    <xf numFmtId="164" fontId="13" fillId="0" borderId="27" xfId="0" applyNumberFormat="1" applyFont="1" applyBorder="1" applyAlignment="1">
      <alignment horizontal="right" indent="1"/>
    </xf>
    <xf numFmtId="164" fontId="3" fillId="0" borderId="27" xfId="0" applyNumberFormat="1" applyFont="1" applyFill="1" applyBorder="1" applyAlignment="1">
      <alignment horizontal="right" indent="1"/>
    </xf>
    <xf numFmtId="164" fontId="2" fillId="0" borderId="27" xfId="0" applyNumberFormat="1" applyFont="1" applyFill="1" applyBorder="1" applyAlignment="1">
      <alignment horizontal="right" indent="1"/>
    </xf>
    <xf numFmtId="3" fontId="12" fillId="0" borderId="30" xfId="0" applyNumberFormat="1" applyFont="1" applyFill="1" applyBorder="1" applyAlignment="1" applyProtection="1">
      <alignment horizontal="right" indent="1"/>
    </xf>
    <xf numFmtId="3" fontId="12" fillId="0" borderId="30" xfId="0" applyNumberFormat="1" applyFont="1" applyFill="1" applyBorder="1" applyAlignment="1" applyProtection="1">
      <alignment horizontal="right" vertical="center" indent="1"/>
    </xf>
    <xf numFmtId="0" fontId="2" fillId="0" borderId="30" xfId="0" applyFont="1" applyBorder="1" applyAlignment="1">
      <alignment horizontal="right" vertical="center" indent="2"/>
    </xf>
    <xf numFmtId="3" fontId="2" fillId="0" borderId="30" xfId="0" applyNumberFormat="1" applyFont="1" applyBorder="1" applyAlignment="1">
      <alignment horizontal="right" vertical="center" indent="1"/>
    </xf>
    <xf numFmtId="3" fontId="2" fillId="0" borderId="0" xfId="0" applyNumberFormat="1" applyFont="1" applyFill="1" applyBorder="1" applyAlignment="1">
      <alignment horizontal="right" vertical="center" indent="2"/>
    </xf>
    <xf numFmtId="3" fontId="2" fillId="0" borderId="1" xfId="0" applyNumberFormat="1" applyFont="1" applyBorder="1" applyAlignment="1">
      <alignment horizontal="right" vertical="center" indent="3"/>
    </xf>
    <xf numFmtId="0" fontId="2" fillId="0" borderId="30" xfId="0" applyFont="1" applyBorder="1" applyAlignment="1">
      <alignment horizontal="center" vertical="center" wrapText="1"/>
    </xf>
    <xf numFmtId="3" fontId="17" fillId="0" borderId="0" xfId="0" quotePrefix="1" applyNumberFormat="1" applyFont="1"/>
    <xf numFmtId="164" fontId="2" fillId="2" borderId="0" xfId="0" applyNumberFormat="1" applyFont="1" applyFill="1" applyBorder="1" applyAlignment="1">
      <alignment horizontal="right" indent="4"/>
    </xf>
    <xf numFmtId="3" fontId="2" fillId="2" borderId="30" xfId="0" applyNumberFormat="1" applyFont="1" applyFill="1" applyBorder="1" applyAlignment="1">
      <alignment horizontal="right" indent="2"/>
    </xf>
    <xf numFmtId="164" fontId="2" fillId="2" borderId="30" xfId="0" applyNumberFormat="1" applyFont="1" applyFill="1" applyBorder="1" applyAlignment="1">
      <alignment horizontal="right" indent="4"/>
    </xf>
    <xf numFmtId="0" fontId="24" fillId="0" borderId="0" xfId="0" applyFont="1" applyAlignment="1">
      <alignment vertical="center"/>
    </xf>
    <xf numFmtId="0" fontId="26" fillId="0" borderId="0" xfId="0" applyFont="1" applyAlignment="1">
      <alignment horizontal="justify" vertical="center"/>
    </xf>
    <xf numFmtId="0" fontId="27" fillId="0" borderId="0" xfId="0" applyFont="1" applyAlignment="1">
      <alignment horizontal="justify"/>
    </xf>
    <xf numFmtId="0" fontId="27" fillId="0" borderId="0" xfId="0" applyFont="1" applyAlignment="1">
      <alignment horizontal="justify" vertical="center"/>
    </xf>
    <xf numFmtId="0" fontId="26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14" fillId="0" borderId="0" xfId="0" applyFont="1" applyAlignment="1">
      <alignment horizontal="justify"/>
    </xf>
    <xf numFmtId="0" fontId="23" fillId="0" borderId="0" xfId="0" applyFont="1" applyAlignment="1">
      <alignment horizontal="justify"/>
    </xf>
    <xf numFmtId="0" fontId="29" fillId="0" borderId="0" xfId="0" applyFont="1" applyAlignment="1">
      <alignment horizontal="justify"/>
    </xf>
    <xf numFmtId="0" fontId="30" fillId="0" borderId="0" xfId="0" applyFont="1" applyAlignment="1">
      <alignment horizontal="justify"/>
    </xf>
    <xf numFmtId="0" fontId="31" fillId="0" borderId="0" xfId="0" applyFont="1" applyAlignment="1">
      <alignment horizontal="justify"/>
    </xf>
    <xf numFmtId="0" fontId="29" fillId="0" borderId="0" xfId="0" applyFont="1" applyAlignment="1">
      <alignment horizontal="justify" vertical="center"/>
    </xf>
    <xf numFmtId="0" fontId="32" fillId="0" borderId="0" xfId="0" applyFont="1" applyAlignment="1">
      <alignment horizontal="justify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0" applyFont="1" applyAlignment="1">
      <alignment horizontal="justify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0" fontId="26" fillId="0" borderId="0" xfId="0" applyFont="1" applyAlignment="1"/>
    <xf numFmtId="0" fontId="26" fillId="0" borderId="0" xfId="0" applyFont="1" applyAlignment="1">
      <alignment horizontal="left" wrapText="1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7" fillId="0" borderId="0" xfId="0" applyFont="1" applyAlignment="1">
      <alignment horizontal="justify" vertical="center"/>
    </xf>
    <xf numFmtId="0" fontId="0" fillId="2" borderId="0" xfId="0" applyFill="1"/>
    <xf numFmtId="164" fontId="0" fillId="2" borderId="0" xfId="0" applyNumberFormat="1" applyFill="1"/>
    <xf numFmtId="0" fontId="0" fillId="0" borderId="0" xfId="0" applyAlignment="1">
      <alignment horizontal="right"/>
    </xf>
    <xf numFmtId="0" fontId="3" fillId="0" borderId="1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justify"/>
    </xf>
    <xf numFmtId="0" fontId="5" fillId="0" borderId="0" xfId="0" applyFont="1" applyAlignment="1">
      <alignment horizontal="lef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3" fillId="0" borderId="22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 indent="1"/>
    </xf>
    <xf numFmtId="0" fontId="2" fillId="0" borderId="1" xfId="0" applyFont="1" applyFill="1" applyBorder="1" applyAlignment="1">
      <alignment horizontal="left" wrapText="1" inden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6" fillId="0" borderId="0" xfId="0" applyFont="1" applyAlignment="1">
      <alignment horizontal="justify" wrapText="1"/>
    </xf>
    <xf numFmtId="0" fontId="27" fillId="0" borderId="0" xfId="0" applyFont="1" applyAlignment="1">
      <alignment horizontal="justify" wrapText="1"/>
    </xf>
    <xf numFmtId="0" fontId="28" fillId="0" borderId="0" xfId="0" applyFont="1" applyAlignment="1">
      <alignment horizontal="justify" wrapText="1"/>
    </xf>
    <xf numFmtId="0" fontId="28" fillId="0" borderId="0" xfId="0" applyFont="1" applyAlignment="1">
      <alignment horizontal="justify"/>
    </xf>
    <xf numFmtId="0" fontId="9" fillId="0" borderId="0" xfId="0" applyFont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39" fillId="0" borderId="0" xfId="1" applyFont="1" applyAlignment="1">
      <alignment horizontal="center" vertical="center"/>
    </xf>
  </cellXfs>
  <cellStyles count="2">
    <cellStyle name="Hyperlink 2" xfId="1"/>
    <cellStyle name="Normalno" xfId="0" builtinId="0"/>
  </cellStyles>
  <dxfs count="0"/>
  <tableStyles count="0" defaultTableStyle="TableStyleMedium2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/>
              <a:t>G 1.  </a:t>
            </a:r>
            <a:r>
              <a:rPr lang="en-US" sz="1000" b="0"/>
              <a:t>DOLASCI </a:t>
            </a:r>
            <a:r>
              <a:rPr lang="hr-HR" sz="1000" b="0"/>
              <a:t> </a:t>
            </a:r>
            <a:r>
              <a:rPr lang="en-US" sz="1000" b="0"/>
              <a:t>TURISTA</a:t>
            </a:r>
            <a:r>
              <a:rPr lang="hr-HR" sz="1000" b="0"/>
              <a:t>  U  2017.  I  2018.</a:t>
            </a:r>
          </a:p>
        </c:rich>
      </c:tx>
      <c:layout>
        <c:manualLayout>
          <c:xMode val="edge"/>
          <c:yMode val="edge"/>
          <c:x val="0.34853140456079795"/>
          <c:y val="2.05444240006755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>
                  <c:v>48720</c:v>
                </c:pt>
                <c:pt idx="1">
                  <c:v>48696</c:v>
                </c:pt>
                <c:pt idx="2">
                  <c:v>73742</c:v>
                </c:pt>
                <c:pt idx="3">
                  <c:v>101117</c:v>
                </c:pt>
                <c:pt idx="4">
                  <c:v>121570</c:v>
                </c:pt>
                <c:pt idx="5">
                  <c:v>138169</c:v>
                </c:pt>
                <c:pt idx="6">
                  <c:v>146192</c:v>
                </c:pt>
                <c:pt idx="7">
                  <c:v>149702</c:v>
                </c:pt>
                <c:pt idx="8">
                  <c:v>144432</c:v>
                </c:pt>
                <c:pt idx="9">
                  <c:v>121462</c:v>
                </c:pt>
                <c:pt idx="10">
                  <c:v>81032</c:v>
                </c:pt>
                <c:pt idx="11">
                  <c:v>111253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#,##0</c:formatCode>
                <c:ptCount val="12"/>
                <c:pt idx="0" formatCode="#\ ##0">
                  <c:v>61823</c:v>
                </c:pt>
                <c:pt idx="1">
                  <c:v>53284</c:v>
                </c:pt>
                <c:pt idx="2">
                  <c:v>84821</c:v>
                </c:pt>
                <c:pt idx="3">
                  <c:v>104438</c:v>
                </c:pt>
                <c:pt idx="4">
                  <c:v>137438</c:v>
                </c:pt>
                <c:pt idx="5">
                  <c:v>140371</c:v>
                </c:pt>
                <c:pt idx="6">
                  <c:v>161231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4720"/>
        <c:axId val="114909184"/>
      </c:barChart>
      <c:catAx>
        <c:axId val="114894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4909184"/>
        <c:crosses val="autoZero"/>
        <c:auto val="1"/>
        <c:lblAlgn val="ctr"/>
        <c:lblOffset val="100"/>
        <c:noMultiLvlLbl val="0"/>
      </c:catAx>
      <c:valAx>
        <c:axId val="11490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/>
                  <a:t>broj </a:t>
                </a:r>
                <a:r>
                  <a:rPr lang="hr-HR" sz="900" b="0"/>
                  <a:t> </a:t>
                </a:r>
                <a:r>
                  <a:rPr lang="en-US" sz="900" b="0"/>
                  <a:t>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489472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/>
              <a:t>G 2.  POPUNJENOST  POSTELJA  U  2017.  I  2018.</a:t>
            </a:r>
          </a:p>
        </c:rich>
      </c:tx>
      <c:layout>
        <c:manualLayout>
          <c:xMode val="edge"/>
          <c:yMode val="edge"/>
          <c:x val="0.24650742186638436"/>
          <c:y val="2.8516452631123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5.2305802200256886E-2"/>
          <c:y val="0.16561185245201565"/>
          <c:w val="0.86813736518229323"/>
          <c:h val="0.64565951100313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2'!$L$7</c:f>
              <c:strCache>
                <c:ptCount val="1"/>
                <c:pt idx="0">
                  <c:v>2017.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2'!$K$8:$K$19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2'!$L$8:$L$19</c:f>
              <c:numCache>
                <c:formatCode>0.0</c:formatCode>
                <c:ptCount val="12"/>
                <c:pt idx="0">
                  <c:v>21.896238827639397</c:v>
                </c:pt>
                <c:pt idx="1">
                  <c:v>24.674256898549814</c:v>
                </c:pt>
                <c:pt idx="2">
                  <c:v>29.985794121982924</c:v>
                </c:pt>
                <c:pt idx="3">
                  <c:v>39.063700707785642</c:v>
                </c:pt>
                <c:pt idx="4">
                  <c:v>44.704916900261473</c:v>
                </c:pt>
                <c:pt idx="5">
                  <c:v>42.493195521102493</c:v>
                </c:pt>
                <c:pt idx="6">
                  <c:v>42.517028659555329</c:v>
                </c:pt>
                <c:pt idx="7">
                  <c:v>50.125444680804051</c:v>
                </c:pt>
                <c:pt idx="8">
                  <c:v>49.981744713145851</c:v>
                </c:pt>
                <c:pt idx="9">
                  <c:v>42.047536731206719</c:v>
                </c:pt>
                <c:pt idx="10">
                  <c:v>31.381211967545642</c:v>
                </c:pt>
                <c:pt idx="11">
                  <c:v>37.986658373975111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29-42AB-BAF6-43C50F5C150D}"/>
            </c:ext>
          </c:extLst>
        </c:ser>
        <c:ser>
          <c:idx val="1"/>
          <c:order val="1"/>
          <c:tx>
            <c:strRef>
              <c:f>'Graf 2'!$M$7</c:f>
              <c:strCache>
                <c:ptCount val="1"/>
                <c:pt idx="0">
                  <c:v>2018.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2'!$K$8:$K$19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2'!$M$8:$M$19</c:f>
              <c:numCache>
                <c:formatCode>General</c:formatCode>
                <c:ptCount val="12"/>
                <c:pt idx="0">
                  <c:v>12.4</c:v>
                </c:pt>
                <c:pt idx="1">
                  <c:v>23.7</c:v>
                </c:pt>
                <c:pt idx="2">
                  <c:v>31.3</c:v>
                </c:pt>
                <c:pt idx="3">
                  <c:v>37.1</c:v>
                </c:pt>
                <c:pt idx="4">
                  <c:v>44.4</c:v>
                </c:pt>
                <c:pt idx="5">
                  <c:v>39.700000000000003</c:v>
                </c:pt>
                <c:pt idx="6">
                  <c:v>44.9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29-42AB-BAF6-43C50F5C1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0094496"/>
        <c:axId val="490094168"/>
      </c:barChart>
      <c:catAx>
        <c:axId val="490094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mjeseci</a:t>
                </a:r>
              </a:p>
            </c:rich>
          </c:tx>
          <c:layout>
            <c:manualLayout>
              <c:xMode val="edge"/>
              <c:yMode val="edge"/>
              <c:x val="0.90164617658086854"/>
              <c:y val="0.824576678708213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90094168"/>
        <c:crossesAt val="0"/>
        <c:auto val="1"/>
        <c:lblAlgn val="ctr"/>
        <c:lblOffset val="100"/>
        <c:noMultiLvlLbl val="0"/>
      </c:catAx>
      <c:valAx>
        <c:axId val="490094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4817927170868344E-3"/>
              <c:y val="7.407876927269846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49009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602046802973158"/>
          <c:y val="0.92147640629934058"/>
          <c:w val="0.16347709477491784"/>
          <c:h val="7.02032649756089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/>
              <a:t>VII. 2017.</a:t>
            </a:r>
          </a:p>
        </c:rich>
      </c:tx>
      <c:layout>
        <c:manualLayout>
          <c:xMode val="edge"/>
          <c:yMode val="edge"/>
          <c:x val="0.31613058456966858"/>
          <c:y val="5.88235521165478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6.7307140003395327E-2"/>
          <c:y val="0.22016721482446153"/>
          <c:w val="0.56899554651271134"/>
          <c:h val="0.68823362985704406"/>
        </c:manualLayout>
      </c:layout>
      <c:pieChart>
        <c:varyColors val="1"/>
        <c:ser>
          <c:idx val="0"/>
          <c:order val="0"/>
          <c:tx>
            <c:strRef>
              <c:f>'Graf 3'!$O$2</c:f>
              <c:strCache>
                <c:ptCount val="1"/>
                <c:pt idx="0">
                  <c:v>2017.</c:v>
                </c:pt>
              </c:strCache>
            </c:strRef>
          </c:tx>
          <c:dPt>
            <c:idx val="0"/>
            <c:bubble3D val="0"/>
            <c:explosion val="1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E966-4683-838E-F98D745A8F19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50A-4C54-A94D-FF3CE01D7348}"/>
              </c:ext>
            </c:extLst>
          </c:dPt>
          <c:dLbls>
            <c:dLbl>
              <c:idx val="0"/>
              <c:layout>
                <c:manualLayout>
                  <c:x val="-1.4809782239786433E-3"/>
                  <c:y val="1.429119541875447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966-4683-838E-F98D745A8F19}"/>
                </c:ext>
              </c:extLst>
            </c:dLbl>
            <c:dLbl>
              <c:idx val="1"/>
              <c:layout>
                <c:manualLayout>
                  <c:x val="-9.5974629546188517E-2"/>
                  <c:y val="-4.308747996274508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50A-4C54-A94D-FF3CE01D734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3'!$N$3:$N$4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3'!$O$3:$O$4</c:f>
              <c:numCache>
                <c:formatCode>General</c:formatCode>
                <c:ptCount val="2"/>
                <c:pt idx="0">
                  <c:v>8.1999999999999993</c:v>
                </c:pt>
                <c:pt idx="1">
                  <c:v>91.8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66-4683-838E-F98D745A8F1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403472156341904"/>
          <c:y val="0.44787807830390913"/>
          <c:w val="0.29383676438035611"/>
          <c:h val="0.122840137198459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/>
              <a:t>VII. 2018.</a:t>
            </a:r>
          </a:p>
        </c:rich>
      </c:tx>
      <c:layout>
        <c:manualLayout>
          <c:xMode val="edge"/>
          <c:yMode val="edge"/>
          <c:x val="0.45934535152513223"/>
          <c:y val="5.33224859807653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22587899194574099"/>
          <c:y val="0.22942672941688691"/>
          <c:w val="0.57469671172325598"/>
          <c:h val="0.701936058730666"/>
        </c:manualLayout>
      </c:layout>
      <c:pieChart>
        <c:varyColors val="1"/>
        <c:ser>
          <c:idx val="0"/>
          <c:order val="0"/>
          <c:tx>
            <c:strRef>
              <c:f>'Graf 3'!$Q$2</c:f>
              <c:strCache>
                <c:ptCount val="1"/>
                <c:pt idx="0">
                  <c:v>2018.</c:v>
                </c:pt>
              </c:strCache>
            </c:strRef>
          </c:tx>
          <c:dPt>
            <c:idx val="0"/>
            <c:bubble3D val="0"/>
            <c:explosion val="2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26CC-485A-8B60-B5ACB720FAD6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CC-485A-8B60-B5ACB720FAD6}"/>
              </c:ext>
            </c:extLst>
          </c:dPt>
          <c:dLbls>
            <c:dLbl>
              <c:idx val="0"/>
              <c:layout>
                <c:manualLayout>
                  <c:x val="3.140565647543625E-2"/>
                  <c:y val="8.304035796263474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6CC-485A-8B60-B5ACB720FAD6}"/>
                </c:ext>
              </c:extLst>
            </c:dLbl>
            <c:dLbl>
              <c:idx val="1"/>
              <c:layout>
                <c:manualLayout>
                  <c:x val="-0.13859722352618772"/>
                  <c:y val="-8.364083640836408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CC-485A-8B60-B5ACB720FAD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3'!$P$3:$P$4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3'!$Q$3:$Q$4</c:f>
              <c:numCache>
                <c:formatCode>General</c:formatCode>
                <c:ptCount val="2"/>
                <c:pt idx="0">
                  <c:v>8.4</c:v>
                </c:pt>
                <c:pt idx="1">
                  <c:v>91.6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CC-485A-8B60-B5ACB720FAD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 b="0">
                <a:latin typeface="+mn-lt"/>
              </a:rPr>
              <a:t>G 4.  NOĆENJA  DOMAĆIH  I  INOZEMNIH  TURISTA  PREMA  DOBNIM  SKUPINAMA </a:t>
            </a:r>
          </a:p>
          <a:p>
            <a:pPr>
              <a:defRPr sz="1000" b="0"/>
            </a:pPr>
            <a:r>
              <a:rPr lang="hr-HR" sz="1000" b="0">
                <a:latin typeface="+mn-lt"/>
              </a:rPr>
              <a:t>U  SRPNJU  2018.</a:t>
            </a:r>
          </a:p>
        </c:rich>
      </c:tx>
      <c:layout>
        <c:manualLayout>
          <c:xMode val="edge"/>
          <c:yMode val="edge"/>
          <c:x val="0.19918271716413541"/>
          <c:y val="1.1299438379358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0858039816446823"/>
          <c:y val="0.17632076644001554"/>
          <c:w val="0.74945848644573754"/>
          <c:h val="0.7305700818749594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7 i graf 4'!$Y$20</c:f>
              <c:strCache>
                <c:ptCount val="1"/>
                <c:pt idx="0">
                  <c:v>inozemni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7 i graf 4'!$X$21:$X$27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 i graf 4'!$Y$21:$Y$27</c:f>
              <c:numCache>
                <c:formatCode>#,##0</c:formatCode>
                <c:ptCount val="7"/>
                <c:pt idx="0">
                  <c:v>17178</c:v>
                </c:pt>
                <c:pt idx="1">
                  <c:v>53174</c:v>
                </c:pt>
                <c:pt idx="2">
                  <c:v>50426</c:v>
                </c:pt>
                <c:pt idx="3">
                  <c:v>42968</c:v>
                </c:pt>
                <c:pt idx="4">
                  <c:v>44049</c:v>
                </c:pt>
                <c:pt idx="5">
                  <c:v>34233</c:v>
                </c:pt>
                <c:pt idx="6">
                  <c:v>21082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7A-4CAA-8DB9-8F13199215DE}"/>
            </c:ext>
          </c:extLst>
        </c:ser>
        <c:ser>
          <c:idx val="1"/>
          <c:order val="1"/>
          <c:tx>
            <c:strRef>
              <c:f>'Tab. 7 i graf 4'!$Z$20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'Tab. 7 i graf 4'!$X$21:$X$27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 i graf 4'!$Z$21:$Z$27</c:f>
              <c:numCache>
                <c:formatCode>#,##0</c:formatCode>
                <c:ptCount val="7"/>
                <c:pt idx="0">
                  <c:v>1924</c:v>
                </c:pt>
                <c:pt idx="1">
                  <c:v>4107</c:v>
                </c:pt>
                <c:pt idx="2">
                  <c:v>5822</c:v>
                </c:pt>
                <c:pt idx="3">
                  <c:v>5379</c:v>
                </c:pt>
                <c:pt idx="4">
                  <c:v>3873</c:v>
                </c:pt>
                <c:pt idx="5">
                  <c:v>2267</c:v>
                </c:pt>
                <c:pt idx="6">
                  <c:v>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7A-4CAA-8DB9-8F1319921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491776"/>
        <c:axId val="118493568"/>
      </c:barChart>
      <c:catAx>
        <c:axId val="118491776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/>
                  <a:t>godine</a:t>
                </a:r>
              </a:p>
            </c:rich>
          </c:tx>
          <c:layout>
            <c:manualLayout>
              <c:xMode val="edge"/>
              <c:yMode val="edge"/>
              <c:x val="3.155820010787562E-2"/>
              <c:y val="0.12502368878321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8493568"/>
        <c:crosses val="autoZero"/>
        <c:auto val="1"/>
        <c:lblAlgn val="ctr"/>
        <c:lblOffset val="100"/>
        <c:noMultiLvlLbl val="0"/>
      </c:catAx>
      <c:valAx>
        <c:axId val="118493568"/>
        <c:scaling>
          <c:orientation val="minMax"/>
          <c:max val="5500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088379578055066"/>
              <c:y val="0.916365175308858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r-Latn-R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18491776"/>
        <c:crosses val="autoZero"/>
        <c:crossBetween val="between"/>
        <c:majorUnit val="5000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232332338908337"/>
          <c:y val="0.46752360500129159"/>
          <c:w val="0.11158696901037551"/>
          <c:h val="8.6332036081696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4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0</xdr:row>
      <xdr:rowOff>109537</xdr:rowOff>
    </xdr:from>
    <xdr:to>
      <xdr:col>10</xdr:col>
      <xdr:colOff>295275</xdr:colOff>
      <xdr:row>19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4</xdr:row>
      <xdr:rowOff>4762</xdr:rowOff>
    </xdr:from>
    <xdr:to>
      <xdr:col>8</xdr:col>
      <xdr:colOff>123825</xdr:colOff>
      <xdr:row>22</xdr:row>
      <xdr:rowOff>142876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0.03327</cdr:x>
      <cdr:y>0.08203</cdr:y>
    </cdr:from>
    <cdr:to>
      <cdr:x>0.21072</cdr:x>
      <cdr:y>0.09677</cdr:y>
    </cdr:to>
    <cdr:sp macro="" textlink="">
      <cdr:nvSpPr>
        <cdr:cNvPr id="2" name="TekstniOkvir 1"/>
        <cdr:cNvSpPr txBox="1"/>
      </cdr:nvSpPr>
      <cdr:spPr>
        <a:xfrm xmlns:a="http://schemas.openxmlformats.org/drawingml/2006/main" flipV="1">
          <a:off x="171451" y="254319"/>
          <a:ext cx="914400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0.0536</cdr:x>
      <cdr:y>0.05131</cdr:y>
    </cdr:from>
    <cdr:to>
      <cdr:x>0.06248</cdr:x>
      <cdr:y>0.10906</cdr:y>
    </cdr:to>
    <cdr:sp macro="" textlink="">
      <cdr:nvSpPr>
        <cdr:cNvPr id="3" name="TekstniOkvir 2"/>
        <cdr:cNvSpPr txBox="1"/>
      </cdr:nvSpPr>
      <cdr:spPr>
        <a:xfrm xmlns:a="http://schemas.openxmlformats.org/drawingml/2006/main" flipV="1">
          <a:off x="276226" y="159068"/>
          <a:ext cx="45719" cy="179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0.02216</cdr:y>
    </cdr:from>
    <cdr:to>
      <cdr:x>0.06881</cdr:x>
      <cdr:y>0.11669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71440"/>
          <a:ext cx="428626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0.85321</cdr:x>
      <cdr:y>0.76071</cdr:y>
    </cdr:from>
    <cdr:to>
      <cdr:x>1</cdr:x>
      <cdr:y>0.89365</cdr:y>
    </cdr:to>
    <cdr:sp macro="" textlink="">
      <cdr:nvSpPr>
        <cdr:cNvPr id="6" name="TekstniOkvir 5"/>
        <cdr:cNvSpPr txBox="1"/>
      </cdr:nvSpPr>
      <cdr:spPr>
        <a:xfrm xmlns:a="http://schemas.openxmlformats.org/drawingml/2006/main">
          <a:off x="5314951" y="2452689"/>
          <a:ext cx="914400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</xdr:row>
      <xdr:rowOff>9526</xdr:rowOff>
    </xdr:from>
    <xdr:to>
      <xdr:col>6</xdr:col>
      <xdr:colOff>504824</xdr:colOff>
      <xdr:row>18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247649</xdr:colOff>
      <xdr:row>2</xdr:row>
      <xdr:rowOff>19050</xdr:rowOff>
    </xdr:from>
    <xdr:to>
      <xdr:col>12</xdr:col>
      <xdr:colOff>361950</xdr:colOff>
      <xdr:row>18</xdr:row>
      <xdr:rowOff>133350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1485900</xdr:colOff>
      <xdr:row>45</xdr:row>
      <xdr:rowOff>0</xdr:rowOff>
    </xdr:to>
    <xdr:sp macro="" textlink="">
      <xdr:nvSpPr>
        <xdr:cNvPr id="19457" name="Text Box 1">
          <a:extLst>
            <a:ext uri="{FF2B5EF4-FFF2-40B4-BE49-F238E27FC236}">
              <a16:creationId xmlns:a16="http://schemas.microsoft.com/office/drawing/2014/main" id="{00000000-0008-0000-0600-0000014C0000}"/>
            </a:ext>
          </a:extLst>
        </xdr:cNvPr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352550" y="92583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1123950</xdr:colOff>
      <xdr:row>12</xdr:row>
      <xdr:rowOff>0</xdr:rowOff>
    </xdr:from>
    <xdr:to>
      <xdr:col>0</xdr:col>
      <xdr:colOff>1123950</xdr:colOff>
      <xdr:row>13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1123950</xdr:colOff>
      <xdr:row>16</xdr:row>
      <xdr:rowOff>0</xdr:rowOff>
    </xdr:from>
    <xdr:to>
      <xdr:col>0</xdr:col>
      <xdr:colOff>1123950</xdr:colOff>
      <xdr:row>16</xdr:row>
      <xdr:rowOff>161925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38103</xdr:colOff>
      <xdr:row>14</xdr:row>
      <xdr:rowOff>76201</xdr:rowOff>
    </xdr:from>
    <xdr:to>
      <xdr:col>19</xdr:col>
      <xdr:colOff>381000</xdr:colOff>
      <xdr:row>35</xdr:row>
      <xdr:rowOff>47625</xdr:rowOff>
    </xdr:to>
    <xdr:graphicFrame macro="">
      <xdr:nvGraphicFramePr>
        <xdr:cNvPr id="2" name="Grafiko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0.85736</cdr:x>
      <cdr:y>0.74332</cdr:y>
    </cdr:from>
    <cdr:to>
      <cdr:x>1</cdr:x>
      <cdr:y>1</cdr:y>
    </cdr:to>
    <cdr:sp macro="" textlink="">
      <cdr:nvSpPr>
        <cdr:cNvPr id="2" name="TekstniOkvir 1"/>
        <cdr:cNvSpPr txBox="1"/>
      </cdr:nvSpPr>
      <cdr:spPr>
        <a:xfrm xmlns:a="http://schemas.openxmlformats.org/drawingml/2006/main">
          <a:off x="6010275" y="30003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  <cdr:relSizeAnchor xmlns:cdr="http://schemas.openxmlformats.org/drawingml/2006/chartDrawing">
    <cdr:from>
      <cdr:x>0</cdr:x>
      <cdr:y>0.09425</cdr:y>
    </cdr:from>
    <cdr:to>
      <cdr:x>0.14264</cdr:x>
      <cdr:y>0.14713</cdr:y>
    </cdr:to>
    <cdr:sp macro="" textlink="">
      <cdr:nvSpPr>
        <cdr:cNvPr id="4" name="TekstniOkvir 3"/>
        <cdr:cNvSpPr txBox="1"/>
      </cdr:nvSpPr>
      <cdr:spPr>
        <a:xfrm xmlns:a="http://schemas.openxmlformats.org/drawingml/2006/main">
          <a:off x="0" y="390525"/>
          <a:ext cx="914400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hr-HR" sz="1100"/>
        </a:p>
      </cdr:txBody>
    </cdr:sp>
  </cdr:relSizeAnchor>
</c:userShape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tabSelected="1" workbookViewId="0">
      <selection activeCell="T12" sqref="T12"/>
    </sheetView>
  </sheetViews>
  <sheetFormatPr defaultColWidth="9.33203125" defaultRowHeight="12.75" x14ac:dyDescent="0.2"/>
  <cols>
    <col min="1" max="1" width="18.83203125" style="5" customWidth="1"/>
    <col min="2" max="2" width="15.83203125" style="5" customWidth="1"/>
    <col min="3" max="3" width="13.33203125" style="5" customWidth="1"/>
    <col min="4" max="4" width="15.83203125" style="5" customWidth="1"/>
    <col min="5" max="5" width="13.33203125" style="5" customWidth="1"/>
    <col min="6" max="6" width="15.1640625" style="5" customWidth="1"/>
    <col min="7" max="7" width="14.5" style="5" customWidth="1"/>
    <col min="8" max="8" width="5.6640625" style="5" customWidth="1"/>
    <col min="9" max="9" width="5.83203125" style="5" customWidth="1"/>
    <col min="10" max="15" width="5.6640625" style="5" customWidth="1"/>
    <col min="16" max="16384" width="9.33203125" style="5"/>
  </cols>
  <sheetData>
    <row r="1" spans="1:7" ht="28.5" customHeight="1" thickBot="1" x14ac:dyDescent="0.25">
      <c r="A1" s="71" t="s">
        <v>125</v>
      </c>
      <c r="B1" s="25"/>
      <c r="C1" s="25"/>
      <c r="D1" s="25"/>
      <c r="E1" s="25"/>
      <c r="F1" s="25"/>
      <c r="G1" s="25"/>
    </row>
    <row r="2" spans="1:7" ht="39.75" customHeight="1" x14ac:dyDescent="0.2">
      <c r="A2" s="38"/>
      <c r="B2" s="134" t="s">
        <v>0</v>
      </c>
      <c r="C2" s="95" t="s">
        <v>4</v>
      </c>
      <c r="D2" s="134" t="s">
        <v>1</v>
      </c>
      <c r="E2" s="96" t="s">
        <v>4</v>
      </c>
      <c r="F2" s="6" t="s">
        <v>167</v>
      </c>
      <c r="G2" s="102"/>
    </row>
    <row r="3" spans="1:7" ht="21.75" customHeight="1" x14ac:dyDescent="0.2">
      <c r="A3" s="151" t="s">
        <v>107</v>
      </c>
      <c r="B3" s="144">
        <v>876604</v>
      </c>
      <c r="C3" s="97">
        <v>114.2</v>
      </c>
      <c r="D3" s="144">
        <v>1451891</v>
      </c>
      <c r="E3" s="97">
        <v>116.6</v>
      </c>
      <c r="F3" s="161">
        <v>1.6562678244680609</v>
      </c>
      <c r="G3" s="7"/>
    </row>
    <row r="4" spans="1:7" x14ac:dyDescent="0.2">
      <c r="A4" s="152" t="s">
        <v>115</v>
      </c>
      <c r="B4" s="145">
        <v>967902</v>
      </c>
      <c r="C4" s="97">
        <v>110.41496502411579</v>
      </c>
      <c r="D4" s="143">
        <v>1602420</v>
      </c>
      <c r="E4" s="97">
        <v>110.36778931751763</v>
      </c>
      <c r="F4" s="161">
        <v>1.6555601703478244</v>
      </c>
      <c r="G4" s="7"/>
    </row>
    <row r="5" spans="1:7" x14ac:dyDescent="0.2">
      <c r="A5" s="153" t="s">
        <v>116</v>
      </c>
      <c r="B5" s="143">
        <v>1077778</v>
      </c>
      <c r="C5" s="97">
        <v>111.35197571654982</v>
      </c>
      <c r="D5" s="143">
        <v>1804290</v>
      </c>
      <c r="E5" s="97">
        <v>112.59782079604599</v>
      </c>
      <c r="F5" s="161">
        <v>1.6740831599828536</v>
      </c>
      <c r="G5" s="7"/>
    </row>
    <row r="6" spans="1:7" ht="12.75" customHeight="1" x14ac:dyDescent="0.2">
      <c r="A6" s="150" t="s">
        <v>143</v>
      </c>
      <c r="B6" s="146">
        <v>1152598</v>
      </c>
      <c r="C6" s="97">
        <v>106.94206042431745</v>
      </c>
      <c r="D6" s="143">
        <v>2016107</v>
      </c>
      <c r="E6" s="97">
        <v>111.73963165566512</v>
      </c>
      <c r="F6" s="161">
        <v>1.7491848849295244</v>
      </c>
      <c r="G6" s="7"/>
    </row>
    <row r="7" spans="1:7" x14ac:dyDescent="0.2">
      <c r="A7" s="154" t="s">
        <v>126</v>
      </c>
      <c r="B7" s="141">
        <v>1286087</v>
      </c>
      <c r="C7" s="142">
        <v>116</v>
      </c>
      <c r="D7" s="141">
        <v>2263758</v>
      </c>
      <c r="E7" s="142">
        <v>114.8</v>
      </c>
      <c r="F7" s="162">
        <v>1.8</v>
      </c>
      <c r="G7" s="7"/>
    </row>
    <row r="8" spans="1:7" ht="22.5" customHeight="1" x14ac:dyDescent="0.2">
      <c r="A8" s="155" t="s">
        <v>160</v>
      </c>
      <c r="B8" s="143"/>
      <c r="C8" s="142"/>
      <c r="D8" s="143"/>
      <c r="E8" s="142"/>
      <c r="F8" s="163"/>
      <c r="G8" s="50"/>
    </row>
    <row r="9" spans="1:7" ht="16.5" customHeight="1" x14ac:dyDescent="0.2">
      <c r="A9" s="156" t="s">
        <v>174</v>
      </c>
      <c r="B9" s="143">
        <v>743406</v>
      </c>
      <c r="C9" s="98">
        <v>109.6</v>
      </c>
      <c r="D9" s="143">
        <v>1352679</v>
      </c>
      <c r="E9" s="148">
        <v>111.7</v>
      </c>
      <c r="F9" s="164">
        <v>1.8195696564192378</v>
      </c>
      <c r="G9" s="99"/>
    </row>
    <row r="10" spans="1:7" s="63" customFormat="1" ht="17.25" customHeight="1" x14ac:dyDescent="0.2">
      <c r="A10" s="89" t="s">
        <v>151</v>
      </c>
      <c r="B10" s="157">
        <v>61823</v>
      </c>
      <c r="C10" s="158">
        <v>55.6</v>
      </c>
      <c r="D10" s="159">
        <v>141292</v>
      </c>
      <c r="E10" s="158">
        <v>70.5</v>
      </c>
      <c r="F10" s="165">
        <v>2.2854277534251008</v>
      </c>
      <c r="G10" s="99"/>
    </row>
    <row r="11" spans="1:7" ht="13.5" customHeight="1" x14ac:dyDescent="0.2">
      <c r="A11" s="89" t="s">
        <v>152</v>
      </c>
      <c r="B11" s="147">
        <v>53284</v>
      </c>
      <c r="C11" s="98">
        <v>86.2</v>
      </c>
      <c r="D11" s="147">
        <v>101692</v>
      </c>
      <c r="E11" s="98">
        <v>72</v>
      </c>
      <c r="F11" s="164">
        <v>1.9084903535770588</v>
      </c>
      <c r="G11" s="99"/>
    </row>
    <row r="12" spans="1:7" ht="13.5" customHeight="1" x14ac:dyDescent="0.2">
      <c r="A12" s="89" t="s">
        <v>168</v>
      </c>
      <c r="B12" s="147">
        <v>84821</v>
      </c>
      <c r="C12" s="98">
        <v>159.19999999999999</v>
      </c>
      <c r="D12" s="147">
        <v>155525</v>
      </c>
      <c r="E12" s="98">
        <v>152.9</v>
      </c>
      <c r="F12" s="164">
        <v>1.8335671590761722</v>
      </c>
      <c r="G12" s="99"/>
    </row>
    <row r="13" spans="1:7" ht="13.5" customHeight="1" x14ac:dyDescent="0.2">
      <c r="A13" s="89" t="s">
        <v>169</v>
      </c>
      <c r="B13" s="147">
        <v>104438</v>
      </c>
      <c r="C13" s="98">
        <v>123.1</v>
      </c>
      <c r="D13" s="147">
        <v>183879</v>
      </c>
      <c r="E13" s="98">
        <v>118.2</v>
      </c>
      <c r="F13" s="164">
        <v>1.760652253011356</v>
      </c>
      <c r="G13" s="99"/>
    </row>
    <row r="14" spans="1:7" ht="13.5" customHeight="1" x14ac:dyDescent="0.2">
      <c r="A14" s="103" t="s">
        <v>170</v>
      </c>
      <c r="B14" s="232">
        <v>137438</v>
      </c>
      <c r="C14" s="98">
        <v>131.6</v>
      </c>
      <c r="D14" s="232">
        <v>234323</v>
      </c>
      <c r="E14" s="98">
        <v>127.4</v>
      </c>
      <c r="F14" s="231">
        <v>1.7049360438888808</v>
      </c>
      <c r="G14" s="99"/>
    </row>
    <row r="15" spans="1:7" ht="13.5" customHeight="1" x14ac:dyDescent="0.2">
      <c r="A15" s="103" t="s">
        <v>172</v>
      </c>
      <c r="B15" s="232">
        <v>140371</v>
      </c>
      <c r="C15" s="98">
        <v>102.1</v>
      </c>
      <c r="D15" s="232">
        <v>248589</v>
      </c>
      <c r="E15" s="98">
        <v>106.1</v>
      </c>
      <c r="F15" s="231">
        <v>1.7709427160880808</v>
      </c>
      <c r="G15" s="99"/>
    </row>
    <row r="16" spans="1:7" ht="13.5" customHeight="1" x14ac:dyDescent="0.2">
      <c r="A16" s="103" t="s">
        <v>177</v>
      </c>
      <c r="B16" s="232">
        <v>161231</v>
      </c>
      <c r="C16" s="98">
        <v>114.9</v>
      </c>
      <c r="D16" s="232">
        <v>287379</v>
      </c>
      <c r="E16" s="98">
        <v>115.6</v>
      </c>
      <c r="F16" s="233">
        <v>1.782405368694606</v>
      </c>
      <c r="G16" s="99"/>
    </row>
    <row r="17" spans="1:7" ht="7.5" customHeight="1" x14ac:dyDescent="0.2">
      <c r="A17" s="103"/>
      <c r="B17" s="147"/>
      <c r="C17" s="148"/>
      <c r="D17" s="147"/>
      <c r="E17" s="148"/>
      <c r="F17" s="148"/>
      <c r="G17" s="99"/>
    </row>
    <row r="18" spans="1:7" ht="13.5" customHeight="1" x14ac:dyDescent="0.2">
      <c r="A18" s="12" t="s">
        <v>158</v>
      </c>
      <c r="B18" s="147"/>
      <c r="C18" s="148"/>
      <c r="D18" s="147"/>
      <c r="E18" s="148"/>
      <c r="F18" s="148"/>
      <c r="G18" s="99"/>
    </row>
    <row r="19" spans="1:7" ht="13.5" customHeight="1" x14ac:dyDescent="0.2">
      <c r="A19" s="149"/>
      <c r="B19" s="147"/>
      <c r="C19" s="148"/>
      <c r="D19" s="147"/>
      <c r="E19" s="148"/>
      <c r="F19" s="148"/>
      <c r="G19" s="99"/>
    </row>
    <row r="20" spans="1:7" ht="13.5" customHeight="1" x14ac:dyDescent="0.2">
      <c r="A20" s="149"/>
      <c r="B20" s="147"/>
      <c r="C20" s="148"/>
      <c r="D20" s="147"/>
      <c r="E20" s="148"/>
      <c r="F20" s="148"/>
      <c r="G20" s="99"/>
    </row>
    <row r="21" spans="1:7" ht="13.5" customHeight="1" x14ac:dyDescent="0.2">
      <c r="A21" s="149"/>
      <c r="B21" s="147"/>
      <c r="C21" s="148"/>
      <c r="D21" s="147"/>
      <c r="E21" s="148"/>
      <c r="F21" s="148"/>
      <c r="G21" s="99"/>
    </row>
    <row r="22" spans="1:7" ht="13.5" customHeight="1" x14ac:dyDescent="0.2">
      <c r="A22" s="149"/>
      <c r="B22" s="147"/>
      <c r="C22" s="148"/>
      <c r="D22" s="147"/>
      <c r="E22" s="148"/>
      <c r="F22" s="148"/>
      <c r="G22" s="99"/>
    </row>
    <row r="23" spans="1:7" ht="13.5" customHeight="1" x14ac:dyDescent="0.2">
      <c r="A23" s="149"/>
      <c r="B23" s="147"/>
      <c r="C23" s="148"/>
      <c r="D23" s="147"/>
      <c r="E23" s="148"/>
      <c r="F23" s="148"/>
      <c r="G23" s="99"/>
    </row>
    <row r="24" spans="1:7" ht="13.5" customHeight="1" x14ac:dyDescent="0.2">
      <c r="A24" s="149"/>
      <c r="B24" s="147"/>
      <c r="C24" s="148"/>
      <c r="D24" s="147"/>
      <c r="E24" s="148"/>
      <c r="F24" s="148"/>
      <c r="G24" s="99"/>
    </row>
    <row r="25" spans="1:7" ht="13.5" customHeight="1" x14ac:dyDescent="0.2">
      <c r="A25" s="149"/>
      <c r="B25" s="147"/>
      <c r="C25" s="148"/>
      <c r="D25" s="147"/>
      <c r="E25" s="148"/>
      <c r="F25" s="148"/>
      <c r="G25" s="99"/>
    </row>
    <row r="26" spans="1:7" ht="13.5" customHeight="1" x14ac:dyDescent="0.2">
      <c r="A26" s="149"/>
      <c r="B26" s="147"/>
      <c r="C26" s="148"/>
      <c r="D26" s="147"/>
      <c r="E26" s="148"/>
      <c r="F26" s="148"/>
      <c r="G26" s="99"/>
    </row>
    <row r="27" spans="1:7" ht="24.75" customHeight="1" x14ac:dyDescent="0.2">
      <c r="A27" s="12"/>
      <c r="B27" s="1"/>
      <c r="C27" s="2"/>
      <c r="D27" s="13"/>
      <c r="E27" s="9"/>
      <c r="F27" s="11"/>
      <c r="G27" s="11"/>
    </row>
    <row r="28" spans="1:7" ht="12.75" customHeight="1" x14ac:dyDescent="0.2">
      <c r="A28" s="12"/>
      <c r="B28" s="1"/>
      <c r="C28" s="2"/>
      <c r="D28" s="13"/>
      <c r="E28" s="9"/>
      <c r="F28" s="11"/>
      <c r="G28" s="11"/>
    </row>
    <row r="29" spans="1:7" ht="21" customHeight="1" x14ac:dyDescent="0.2">
      <c r="A29" s="14"/>
      <c r="B29" s="1"/>
      <c r="C29" s="2"/>
      <c r="D29" s="13"/>
      <c r="E29" s="9"/>
      <c r="F29" s="11"/>
      <c r="G29" s="11"/>
    </row>
    <row r="30" spans="1:7" ht="21" customHeight="1" x14ac:dyDescent="0.2">
      <c r="A30" s="14"/>
      <c r="B30" s="1"/>
      <c r="C30" s="2"/>
      <c r="D30" s="13"/>
      <c r="E30" s="9"/>
      <c r="F30" s="11"/>
      <c r="G30" s="11"/>
    </row>
    <row r="31" spans="1:7" ht="21" customHeight="1" x14ac:dyDescent="0.2">
      <c r="A31" s="14"/>
      <c r="B31" s="1"/>
      <c r="C31" s="2"/>
      <c r="D31" s="13"/>
      <c r="E31" s="9"/>
      <c r="F31" s="11"/>
      <c r="G31" s="11"/>
    </row>
    <row r="32" spans="1:7" x14ac:dyDescent="0.2">
      <c r="A32" s="9"/>
      <c r="B32" s="1"/>
      <c r="C32" s="2"/>
      <c r="D32" s="13"/>
      <c r="E32" s="9"/>
      <c r="F32" s="11"/>
      <c r="G32" s="11"/>
    </row>
    <row r="33" spans="1:14" x14ac:dyDescent="0.2">
      <c r="A33" s="9"/>
      <c r="B33" s="1"/>
      <c r="C33" s="2"/>
      <c r="D33" s="13"/>
      <c r="E33" s="9"/>
      <c r="F33" s="11"/>
      <c r="G33" s="11"/>
    </row>
    <row r="34" spans="1:14" x14ac:dyDescent="0.2">
      <c r="A34" s="9"/>
      <c r="B34" s="1"/>
      <c r="C34" s="2"/>
      <c r="D34" s="13"/>
      <c r="E34" s="9"/>
      <c r="F34" s="11"/>
      <c r="G34" s="11"/>
      <c r="H34" s="11"/>
      <c r="I34" s="11"/>
      <c r="J34" s="11"/>
      <c r="K34" s="70"/>
      <c r="L34" s="70"/>
      <c r="M34" s="70"/>
      <c r="N34" s="70"/>
    </row>
    <row r="35" spans="1:14" x14ac:dyDescent="0.2">
      <c r="A35" s="9"/>
      <c r="B35" s="1"/>
      <c r="C35" s="16"/>
      <c r="D35" s="13"/>
      <c r="E35" s="16"/>
      <c r="F35" s="17"/>
      <c r="G35" s="17"/>
      <c r="H35" s="70"/>
      <c r="I35" s="70"/>
      <c r="J35" s="70"/>
      <c r="K35" s="70"/>
      <c r="L35" s="70"/>
      <c r="M35" s="70"/>
      <c r="N35" s="70"/>
    </row>
    <row r="36" spans="1:14" x14ac:dyDescent="0.2">
      <c r="A36" s="9"/>
      <c r="B36" s="1"/>
      <c r="C36" s="16"/>
      <c r="D36" s="13"/>
      <c r="E36" s="16"/>
      <c r="F36" s="17"/>
      <c r="G36" s="17"/>
      <c r="H36" s="70"/>
      <c r="I36" s="70"/>
      <c r="J36" s="70"/>
      <c r="K36" s="70"/>
      <c r="L36" s="70"/>
      <c r="M36" s="70"/>
      <c r="N36" s="70"/>
    </row>
  </sheetData>
  <phoneticPr fontId="1" type="noConversion"/>
  <printOptions horizontalCentered="1"/>
  <pageMargins left="0.59055118110236227" right="0.59055118110236227" top="3.1496062992125986" bottom="0.59055118110236227" header="0.51181102362204722" footer="0.51181102362204722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showGridLines="0" workbookViewId="0">
      <selection activeCell="S16" sqref="S16"/>
    </sheetView>
  </sheetViews>
  <sheetFormatPr defaultColWidth="9.33203125" defaultRowHeight="12.75" x14ac:dyDescent="0.2"/>
  <cols>
    <col min="1" max="1" width="24.1640625" style="5" customWidth="1"/>
    <col min="2" max="7" width="11.6640625" style="5" customWidth="1"/>
    <col min="8" max="8" width="2.83203125" style="5" customWidth="1"/>
    <col min="9" max="16384" width="9.33203125" style="5"/>
  </cols>
  <sheetData>
    <row r="1" spans="1:9" ht="28.5" customHeight="1" thickBot="1" x14ac:dyDescent="0.25">
      <c r="A1" s="78" t="s">
        <v>148</v>
      </c>
      <c r="B1" s="77"/>
      <c r="C1" s="77"/>
      <c r="D1" s="77"/>
      <c r="E1" s="77"/>
      <c r="F1" s="77"/>
      <c r="G1" s="77"/>
      <c r="H1" s="25"/>
      <c r="I1" s="25"/>
    </row>
    <row r="2" spans="1:9" ht="17.25" customHeight="1" x14ac:dyDescent="0.2">
      <c r="A2" s="29"/>
      <c r="B2" s="294" t="s">
        <v>0</v>
      </c>
      <c r="C2" s="295"/>
      <c r="D2" s="295"/>
      <c r="E2" s="296" t="s">
        <v>1</v>
      </c>
      <c r="F2" s="295"/>
      <c r="G2" s="295"/>
      <c r="H2" s="2"/>
    </row>
    <row r="3" spans="1:9" ht="27" customHeight="1" x14ac:dyDescent="0.2">
      <c r="A3" s="2"/>
      <c r="B3" s="197" t="s">
        <v>126</v>
      </c>
      <c r="C3" s="197" t="s">
        <v>160</v>
      </c>
      <c r="D3" s="198" t="s">
        <v>149</v>
      </c>
      <c r="E3" s="197" t="s">
        <v>126</v>
      </c>
      <c r="F3" s="197" t="s">
        <v>160</v>
      </c>
      <c r="G3" s="198" t="s">
        <v>149</v>
      </c>
      <c r="H3" s="2"/>
    </row>
    <row r="4" spans="1:9" ht="26.25" customHeight="1" x14ac:dyDescent="0.2">
      <c r="A4" s="60"/>
      <c r="B4" s="265" t="s">
        <v>175</v>
      </c>
      <c r="C4" s="265"/>
      <c r="D4" s="265"/>
      <c r="E4" s="265"/>
      <c r="F4" s="265"/>
      <c r="G4" s="265"/>
      <c r="H4" s="2"/>
    </row>
    <row r="5" spans="1:9" ht="12.75" customHeight="1" x14ac:dyDescent="0.2">
      <c r="A5" s="34" t="s">
        <v>2</v>
      </c>
      <c r="B5" s="210">
        <v>146192</v>
      </c>
      <c r="C5" s="114">
        <v>161231</v>
      </c>
      <c r="D5" s="215">
        <v>110.28715661595709</v>
      </c>
      <c r="E5" s="114">
        <v>251427</v>
      </c>
      <c r="F5" s="114">
        <v>287379</v>
      </c>
      <c r="G5" s="112">
        <v>114.29918027896765</v>
      </c>
    </row>
    <row r="6" spans="1:9" ht="21" customHeight="1" x14ac:dyDescent="0.2">
      <c r="A6" s="199" t="s">
        <v>123</v>
      </c>
      <c r="B6" s="177">
        <v>97432</v>
      </c>
      <c r="C6" s="116">
        <v>110309</v>
      </c>
      <c r="D6" s="126">
        <v>113.21639707693572</v>
      </c>
      <c r="E6" s="116">
        <v>170681</v>
      </c>
      <c r="F6" s="116">
        <v>196621</v>
      </c>
      <c r="G6" s="113">
        <v>115.19794236030958</v>
      </c>
    </row>
    <row r="7" spans="1:9" ht="16.5" customHeight="1" x14ac:dyDescent="0.2">
      <c r="A7" s="200" t="s">
        <v>11</v>
      </c>
      <c r="B7" s="177">
        <v>7491</v>
      </c>
      <c r="C7" s="116">
        <v>9470</v>
      </c>
      <c r="D7" s="126">
        <v>126.4183687091176</v>
      </c>
      <c r="E7" s="116">
        <v>14014</v>
      </c>
      <c r="F7" s="116">
        <v>17801</v>
      </c>
      <c r="G7" s="113">
        <v>127.02297702297702</v>
      </c>
    </row>
    <row r="8" spans="1:9" ht="13.5" customHeight="1" x14ac:dyDescent="0.2">
      <c r="A8" s="200" t="s">
        <v>12</v>
      </c>
      <c r="B8" s="177">
        <v>89941</v>
      </c>
      <c r="C8" s="116">
        <v>100839</v>
      </c>
      <c r="D8" s="126">
        <v>112.11683214551762</v>
      </c>
      <c r="E8" s="116">
        <v>156667</v>
      </c>
      <c r="F8" s="116">
        <v>178820</v>
      </c>
      <c r="G8" s="113">
        <v>114.14018268046237</v>
      </c>
    </row>
    <row r="9" spans="1:9" ht="21" customHeight="1" x14ac:dyDescent="0.2">
      <c r="A9" s="199" t="s">
        <v>124</v>
      </c>
      <c r="B9" s="177">
        <v>48760</v>
      </c>
      <c r="C9" s="116">
        <v>50922</v>
      </c>
      <c r="D9" s="126">
        <v>104.43396226415094</v>
      </c>
      <c r="E9" s="116">
        <v>80746</v>
      </c>
      <c r="F9" s="116">
        <v>90758</v>
      </c>
      <c r="G9" s="113">
        <v>112.39937582047408</v>
      </c>
    </row>
    <row r="10" spans="1:9" ht="16.5" customHeight="1" x14ac:dyDescent="0.2">
      <c r="A10" s="200" t="s">
        <v>11</v>
      </c>
      <c r="B10" s="177">
        <v>2551</v>
      </c>
      <c r="C10" s="116">
        <v>2884</v>
      </c>
      <c r="D10" s="126">
        <v>113.05370442963543</v>
      </c>
      <c r="E10" s="116">
        <v>6494</v>
      </c>
      <c r="F10" s="116">
        <v>6468</v>
      </c>
      <c r="G10" s="113">
        <v>99.599630428087465</v>
      </c>
    </row>
    <row r="11" spans="1:9" ht="13.5" customHeight="1" x14ac:dyDescent="0.2">
      <c r="A11" s="200" t="s">
        <v>12</v>
      </c>
      <c r="B11" s="177">
        <v>46209</v>
      </c>
      <c r="C11" s="116">
        <v>48038</v>
      </c>
      <c r="D11" s="126">
        <v>103.95810339977061</v>
      </c>
      <c r="E11" s="116">
        <v>74252</v>
      </c>
      <c r="F11" s="116">
        <v>84290</v>
      </c>
      <c r="G11" s="113">
        <v>113.51882777568281</v>
      </c>
    </row>
    <row r="12" spans="1:9" ht="26.25" customHeight="1" x14ac:dyDescent="0.2">
      <c r="A12" s="2"/>
      <c r="B12" s="286" t="s">
        <v>176</v>
      </c>
      <c r="C12" s="286"/>
      <c r="D12" s="286"/>
      <c r="E12" s="286"/>
      <c r="F12" s="286"/>
      <c r="G12" s="286"/>
    </row>
    <row r="13" spans="1:9" s="2" customFormat="1" ht="12.75" customHeight="1" x14ac:dyDescent="0.2">
      <c r="A13" s="34" t="s">
        <v>2</v>
      </c>
      <c r="B13" s="210">
        <v>678206</v>
      </c>
      <c r="C13" s="114">
        <v>743406</v>
      </c>
      <c r="D13" s="216">
        <v>109.61359822826692</v>
      </c>
      <c r="E13" s="114">
        <v>1210802</v>
      </c>
      <c r="F13" s="114">
        <v>1352679</v>
      </c>
      <c r="G13" s="201">
        <v>111.71760535578896</v>
      </c>
    </row>
    <row r="14" spans="1:9" s="2" customFormat="1" ht="21" customHeight="1" x14ac:dyDescent="0.2">
      <c r="A14" s="199" t="s">
        <v>123</v>
      </c>
      <c r="B14" s="223">
        <v>408854</v>
      </c>
      <c r="C14" s="119">
        <v>453722</v>
      </c>
      <c r="D14" s="126">
        <v>110.97408854994693</v>
      </c>
      <c r="E14" s="119">
        <v>786644</v>
      </c>
      <c r="F14" s="119">
        <v>891736</v>
      </c>
      <c r="G14" s="113">
        <v>113.35953747819853</v>
      </c>
    </row>
    <row r="15" spans="1:9" s="2" customFormat="1" ht="16.5" customHeight="1" x14ac:dyDescent="0.2">
      <c r="A15" s="200" t="s">
        <v>11</v>
      </c>
      <c r="B15" s="223">
        <v>79254</v>
      </c>
      <c r="C15" s="119">
        <v>87434</v>
      </c>
      <c r="D15" s="126">
        <v>110.32124561536327</v>
      </c>
      <c r="E15" s="119">
        <v>145402</v>
      </c>
      <c r="F15" s="119">
        <v>167633</v>
      </c>
      <c r="G15" s="113">
        <v>115.28933577254783</v>
      </c>
    </row>
    <row r="16" spans="1:9" s="2" customFormat="1" ht="13.5" customHeight="1" x14ac:dyDescent="0.2">
      <c r="A16" s="200" t="s">
        <v>12</v>
      </c>
      <c r="B16" s="223">
        <v>329600</v>
      </c>
      <c r="C16" s="119">
        <v>366288</v>
      </c>
      <c r="D16" s="126">
        <v>111.13106796116506</v>
      </c>
      <c r="E16" s="119">
        <v>641242</v>
      </c>
      <c r="F16" s="119">
        <v>724103</v>
      </c>
      <c r="G16" s="113">
        <v>112.92195458188952</v>
      </c>
    </row>
    <row r="17" spans="1:7" ht="21" customHeight="1" x14ac:dyDescent="0.2">
      <c r="A17" s="199" t="s">
        <v>124</v>
      </c>
      <c r="B17" s="223">
        <v>269352</v>
      </c>
      <c r="C17" s="119">
        <v>289684</v>
      </c>
      <c r="D17" s="217">
        <v>107.54848673854286</v>
      </c>
      <c r="E17" s="119">
        <v>424158</v>
      </c>
      <c r="F17" s="119">
        <v>460943</v>
      </c>
      <c r="G17" s="202">
        <v>108.67247582268871</v>
      </c>
    </row>
    <row r="18" spans="1:7" ht="16.5" customHeight="1" x14ac:dyDescent="0.2">
      <c r="A18" s="200" t="s">
        <v>11</v>
      </c>
      <c r="B18" s="223">
        <v>24455</v>
      </c>
      <c r="C18" s="119">
        <v>25484</v>
      </c>
      <c r="D18" s="217">
        <v>104.20772848088326</v>
      </c>
      <c r="E18" s="119">
        <v>44024</v>
      </c>
      <c r="F18" s="119">
        <v>43963</v>
      </c>
      <c r="G18" s="202">
        <v>99.861439214973643</v>
      </c>
    </row>
    <row r="19" spans="1:7" ht="13.5" customHeight="1" x14ac:dyDescent="0.2">
      <c r="A19" s="200" t="s">
        <v>12</v>
      </c>
      <c r="B19" s="223">
        <v>244897</v>
      </c>
      <c r="C19" s="119">
        <v>264200</v>
      </c>
      <c r="D19" s="126">
        <v>107.88208920484938</v>
      </c>
      <c r="E19" s="119">
        <v>380134</v>
      </c>
      <c r="F19" s="119">
        <v>416980</v>
      </c>
      <c r="G19" s="113">
        <v>109.69289776762932</v>
      </c>
    </row>
    <row r="20" spans="1:7" ht="18.75" customHeight="1" x14ac:dyDescent="0.2">
      <c r="A20" s="87" t="s">
        <v>153</v>
      </c>
    </row>
  </sheetData>
  <mergeCells count="4">
    <mergeCell ref="B12:G12"/>
    <mergeCell ref="B4:G4"/>
    <mergeCell ref="B2:D2"/>
    <mergeCell ref="E2:G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0"/>
  <sheetViews>
    <sheetView showGridLines="0" workbookViewId="0">
      <selection activeCell="AF25" sqref="AF25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4" width="9.33203125" style="5" customWidth="1"/>
    <col min="5" max="5" width="1" style="5" customWidth="1"/>
    <col min="6" max="6" width="9.33203125" style="5" customWidth="1"/>
    <col min="7" max="7" width="1" style="5" customWidth="1"/>
    <col min="8" max="8" width="9.33203125" style="5" customWidth="1"/>
    <col min="9" max="9" width="1" style="5" customWidth="1"/>
    <col min="10" max="10" width="9.33203125" style="5" customWidth="1"/>
    <col min="11" max="11" width="1" style="5" customWidth="1"/>
    <col min="12" max="12" width="9.33203125" style="5" customWidth="1"/>
    <col min="13" max="13" width="1" style="5" customWidth="1"/>
    <col min="14" max="14" width="9.33203125" style="5" customWidth="1"/>
    <col min="15" max="15" width="1" style="5" customWidth="1"/>
    <col min="16" max="16" width="9.33203125" style="5" customWidth="1"/>
    <col min="17" max="17" width="1" style="5" customWidth="1"/>
    <col min="18" max="18" width="9.33203125" style="5" customWidth="1"/>
    <col min="19" max="19" width="1" style="5" customWidth="1"/>
    <col min="20" max="20" width="8.83203125" style="5"/>
    <col min="21" max="21" width="1.83203125" style="5" customWidth="1"/>
    <col min="22" max="22" width="9.33203125" style="5" customWidth="1"/>
    <col min="23" max="23" width="9.33203125" style="5" bestFit="1" customWidth="1"/>
    <col min="24" max="25" width="8.83203125" style="5"/>
    <col min="26" max="26" width="10.5" style="5" bestFit="1" customWidth="1"/>
    <col min="27" max="27" width="9.5" style="5" bestFit="1" customWidth="1"/>
    <col min="28" max="16384" width="8.83203125" style="5"/>
  </cols>
  <sheetData>
    <row r="1" spans="1:26" ht="27.75" customHeight="1" thickBot="1" x14ac:dyDescent="0.25">
      <c r="A1" s="71" t="s">
        <v>183</v>
      </c>
      <c r="T1" s="2"/>
    </row>
    <row r="2" spans="1:26" ht="18.75" customHeight="1" x14ac:dyDescent="0.2">
      <c r="A2" s="302" t="s">
        <v>130</v>
      </c>
      <c r="B2" s="302"/>
      <c r="C2" s="302"/>
      <c r="D2" s="305" t="s">
        <v>0</v>
      </c>
      <c r="E2" s="306"/>
      <c r="F2" s="306"/>
      <c r="G2" s="306"/>
      <c r="H2" s="306"/>
      <c r="I2" s="306"/>
      <c r="J2" s="306"/>
      <c r="K2" s="307"/>
      <c r="L2" s="275" t="s">
        <v>1</v>
      </c>
      <c r="M2" s="264"/>
      <c r="N2" s="264"/>
      <c r="O2" s="264"/>
      <c r="P2" s="264"/>
      <c r="Q2" s="264"/>
      <c r="R2" s="264"/>
      <c r="S2" s="264"/>
      <c r="T2" s="2"/>
      <c r="W2" s="297"/>
      <c r="X2" s="297"/>
      <c r="Y2" s="287"/>
      <c r="Z2" s="287"/>
    </row>
    <row r="3" spans="1:26" ht="18.75" customHeight="1" x14ac:dyDescent="0.2">
      <c r="A3" s="303"/>
      <c r="B3" s="303"/>
      <c r="C3" s="303"/>
      <c r="D3" s="298" t="s">
        <v>131</v>
      </c>
      <c r="E3" s="298"/>
      <c r="F3" s="298"/>
      <c r="G3" s="298"/>
      <c r="H3" s="279" t="s">
        <v>132</v>
      </c>
      <c r="I3" s="279"/>
      <c r="J3" s="279"/>
      <c r="K3" s="308"/>
      <c r="L3" s="278" t="s">
        <v>131</v>
      </c>
      <c r="M3" s="279"/>
      <c r="N3" s="279"/>
      <c r="O3" s="308"/>
      <c r="P3" s="278" t="s">
        <v>132</v>
      </c>
      <c r="Q3" s="279"/>
      <c r="R3" s="279"/>
      <c r="S3" s="279"/>
      <c r="T3" s="2"/>
    </row>
    <row r="4" spans="1:26" ht="29.25" customHeight="1" x14ac:dyDescent="0.2">
      <c r="A4" s="304"/>
      <c r="B4" s="304"/>
      <c r="C4" s="304"/>
      <c r="D4" s="298" t="s">
        <v>133</v>
      </c>
      <c r="E4" s="298"/>
      <c r="F4" s="298" t="s">
        <v>144</v>
      </c>
      <c r="G4" s="298"/>
      <c r="H4" s="298" t="s">
        <v>133</v>
      </c>
      <c r="I4" s="298"/>
      <c r="J4" s="298" t="s">
        <v>144</v>
      </c>
      <c r="K4" s="298"/>
      <c r="L4" s="298" t="s">
        <v>133</v>
      </c>
      <c r="M4" s="298"/>
      <c r="N4" s="298" t="s">
        <v>144</v>
      </c>
      <c r="O4" s="298"/>
      <c r="P4" s="298" t="s">
        <v>133</v>
      </c>
      <c r="Q4" s="298"/>
      <c r="R4" s="298" t="s">
        <v>144</v>
      </c>
      <c r="S4" s="299"/>
      <c r="T4" s="2"/>
    </row>
    <row r="5" spans="1:26" ht="24.75" customHeight="1" x14ac:dyDescent="0.2">
      <c r="A5" s="301" t="s">
        <v>134</v>
      </c>
      <c r="B5" s="301"/>
      <c r="C5" s="301"/>
      <c r="D5" s="81">
        <f>SUM(D6,D7,D8,D9,D10,D11,D12)</f>
        <v>7956</v>
      </c>
      <c r="E5" s="31"/>
      <c r="F5" s="31">
        <f>SUM(F6,F7,F8,F9,F10,F11,F12)</f>
        <v>80396</v>
      </c>
      <c r="G5" s="31"/>
      <c r="H5" s="31">
        <f>SUM(H6,H7,H8,H9,H10,H11,H12)</f>
        <v>4398</v>
      </c>
      <c r="I5" s="31">
        <f>SUM(I6,I7,I8,I9,I10,I11,I12)</f>
        <v>0</v>
      </c>
      <c r="J5" s="31">
        <f>SUM(J6,J7,J8,J9,J10,J11,J12)</f>
        <v>68481</v>
      </c>
      <c r="K5" s="31"/>
      <c r="L5" s="81">
        <f t="shared" ref="L5:R5" si="0">SUM(L6,L7,L8,L9,L10,L11,L12)</f>
        <v>15456</v>
      </c>
      <c r="M5" s="31">
        <f t="shared" si="0"/>
        <v>0</v>
      </c>
      <c r="N5" s="31">
        <f t="shared" si="0"/>
        <v>145760</v>
      </c>
      <c r="O5" s="31">
        <f t="shared" si="0"/>
        <v>0</v>
      </c>
      <c r="P5" s="31">
        <f t="shared" si="0"/>
        <v>8813</v>
      </c>
      <c r="Q5" s="31">
        <f t="shared" si="0"/>
        <v>0</v>
      </c>
      <c r="R5" s="31">
        <f t="shared" si="0"/>
        <v>117350</v>
      </c>
      <c r="S5" s="31"/>
      <c r="T5" s="15"/>
    </row>
    <row r="6" spans="1:26" ht="20.25" customHeight="1" x14ac:dyDescent="0.2">
      <c r="B6" s="5" t="s">
        <v>135</v>
      </c>
      <c r="C6" s="2"/>
      <c r="D6" s="82">
        <v>547</v>
      </c>
      <c r="E6" s="35"/>
      <c r="F6" s="4">
        <v>5861</v>
      </c>
      <c r="G6" s="35"/>
      <c r="H6" s="35">
        <v>292</v>
      </c>
      <c r="I6" s="35"/>
      <c r="J6" s="4">
        <v>5313</v>
      </c>
      <c r="K6" s="91"/>
      <c r="L6" s="4">
        <v>1372</v>
      </c>
      <c r="M6" s="57"/>
      <c r="N6" s="4">
        <v>8891</v>
      </c>
      <c r="O6" s="35"/>
      <c r="P6" s="4">
        <v>552</v>
      </c>
      <c r="Q6" s="35"/>
      <c r="R6" s="4">
        <v>8287</v>
      </c>
      <c r="S6" s="23"/>
      <c r="V6" s="85"/>
    </row>
    <row r="7" spans="1:26" ht="16.5" customHeight="1" x14ac:dyDescent="0.2">
      <c r="B7" s="5" t="s">
        <v>136</v>
      </c>
      <c r="C7" s="2"/>
      <c r="D7" s="82">
        <v>931</v>
      </c>
      <c r="E7" s="35"/>
      <c r="F7" s="4">
        <v>13086</v>
      </c>
      <c r="G7" s="35"/>
      <c r="H7" s="35">
        <v>701</v>
      </c>
      <c r="I7" s="35"/>
      <c r="J7" s="4">
        <v>12320</v>
      </c>
      <c r="K7" s="91"/>
      <c r="L7" s="57">
        <v>2570</v>
      </c>
      <c r="M7" s="33"/>
      <c r="N7" s="57">
        <v>27992</v>
      </c>
      <c r="O7" s="32"/>
      <c r="P7" s="4">
        <v>1537</v>
      </c>
      <c r="Q7" s="33"/>
      <c r="R7" s="4">
        <v>25182</v>
      </c>
      <c r="S7" s="32"/>
      <c r="V7" s="2"/>
    </row>
    <row r="8" spans="1:26" ht="16.5" customHeight="1" x14ac:dyDescent="0.2">
      <c r="B8" s="300" t="s">
        <v>137</v>
      </c>
      <c r="C8" s="300"/>
      <c r="D8" s="82">
        <v>1676</v>
      </c>
      <c r="E8" s="35"/>
      <c r="F8" s="4">
        <v>15403</v>
      </c>
      <c r="G8" s="35"/>
      <c r="H8" s="4">
        <v>1002</v>
      </c>
      <c r="I8" s="35"/>
      <c r="J8" s="4">
        <v>12325</v>
      </c>
      <c r="K8" s="91"/>
      <c r="L8" s="32">
        <v>3418</v>
      </c>
      <c r="M8" s="33"/>
      <c r="N8" s="32">
        <v>29046</v>
      </c>
      <c r="O8" s="32"/>
      <c r="P8" s="4">
        <v>2404</v>
      </c>
      <c r="Q8" s="33"/>
      <c r="R8" s="4">
        <v>21380</v>
      </c>
      <c r="S8" s="32"/>
      <c r="V8" s="2"/>
    </row>
    <row r="9" spans="1:26" ht="16.5" customHeight="1" x14ac:dyDescent="0.2">
      <c r="B9" s="3" t="s">
        <v>138</v>
      </c>
      <c r="C9" s="83"/>
      <c r="D9" s="82">
        <v>2011</v>
      </c>
      <c r="E9" s="35"/>
      <c r="F9" s="4">
        <v>14517</v>
      </c>
      <c r="G9" s="35"/>
      <c r="H9" s="4">
        <v>1058</v>
      </c>
      <c r="I9" s="35"/>
      <c r="J9" s="4">
        <v>10654</v>
      </c>
      <c r="K9" s="91"/>
      <c r="L9" s="32">
        <v>3469</v>
      </c>
      <c r="M9" s="33"/>
      <c r="N9" s="32">
        <v>25490</v>
      </c>
      <c r="O9" s="32"/>
      <c r="P9" s="4">
        <v>1910</v>
      </c>
      <c r="Q9" s="33"/>
      <c r="R9" s="4">
        <v>17478</v>
      </c>
      <c r="S9" s="32"/>
    </row>
    <row r="10" spans="1:26" ht="16.5" customHeight="1" x14ac:dyDescent="0.2">
      <c r="B10" s="3" t="s">
        <v>139</v>
      </c>
      <c r="C10" s="51"/>
      <c r="D10" s="82">
        <v>1619</v>
      </c>
      <c r="E10" s="4"/>
      <c r="F10" s="4">
        <v>14518</v>
      </c>
      <c r="G10" s="35"/>
      <c r="H10" s="4">
        <v>734</v>
      </c>
      <c r="I10" s="80"/>
      <c r="J10" s="4">
        <v>12056</v>
      </c>
      <c r="K10" s="91"/>
      <c r="L10" s="32">
        <v>2682</v>
      </c>
      <c r="M10" s="57"/>
      <c r="N10" s="32">
        <v>25051</v>
      </c>
      <c r="O10" s="32"/>
      <c r="P10" s="4">
        <v>1191</v>
      </c>
      <c r="Q10" s="111"/>
      <c r="R10" s="4">
        <v>18998</v>
      </c>
      <c r="S10" s="32"/>
    </row>
    <row r="11" spans="1:26" ht="16.5" customHeight="1" x14ac:dyDescent="0.2">
      <c r="B11" s="5" t="s">
        <v>140</v>
      </c>
      <c r="C11" s="51"/>
      <c r="D11" s="82">
        <v>847</v>
      </c>
      <c r="E11" s="35"/>
      <c r="F11" s="4">
        <v>10791</v>
      </c>
      <c r="G11" s="35"/>
      <c r="H11" s="35">
        <v>442</v>
      </c>
      <c r="I11" s="35"/>
      <c r="J11" s="35">
        <v>10024</v>
      </c>
      <c r="K11" s="91"/>
      <c r="L11" s="35">
        <v>1407</v>
      </c>
      <c r="M11" s="33"/>
      <c r="N11" s="35">
        <v>18263</v>
      </c>
      <c r="O11" s="32"/>
      <c r="P11" s="35">
        <v>860</v>
      </c>
      <c r="Q11" s="33"/>
      <c r="R11" s="35">
        <v>15970</v>
      </c>
      <c r="S11" s="32"/>
    </row>
    <row r="12" spans="1:26" ht="16.5" customHeight="1" x14ac:dyDescent="0.2">
      <c r="B12" s="5" t="s">
        <v>141</v>
      </c>
      <c r="C12" s="51"/>
      <c r="D12" s="82">
        <v>325</v>
      </c>
      <c r="E12" s="35"/>
      <c r="F12" s="4">
        <v>6220</v>
      </c>
      <c r="G12" s="35"/>
      <c r="H12" s="35">
        <v>169</v>
      </c>
      <c r="I12" s="35"/>
      <c r="J12" s="35">
        <v>5789</v>
      </c>
      <c r="K12" s="91"/>
      <c r="L12" s="35">
        <v>538</v>
      </c>
      <c r="M12" s="33"/>
      <c r="N12" s="35">
        <v>11027</v>
      </c>
      <c r="O12" s="32"/>
      <c r="P12" s="35">
        <v>359</v>
      </c>
      <c r="Q12" s="33"/>
      <c r="R12" s="35">
        <v>10055</v>
      </c>
      <c r="S12" s="32"/>
    </row>
    <row r="14" spans="1:26" x14ac:dyDescent="0.2">
      <c r="H14" s="15"/>
    </row>
    <row r="15" spans="1:26" x14ac:dyDescent="0.2">
      <c r="C15" s="84"/>
      <c r="D15" s="39"/>
      <c r="E15" s="39"/>
      <c r="F15" s="56"/>
      <c r="G15" s="39"/>
      <c r="H15" s="39"/>
      <c r="I15" s="39"/>
      <c r="J15" s="39"/>
      <c r="K15" s="39"/>
      <c r="L15" s="39"/>
      <c r="M15" s="39"/>
      <c r="N15" s="56"/>
    </row>
    <row r="16" spans="1:26" x14ac:dyDescent="0.2">
      <c r="C16" s="39"/>
      <c r="D16" s="39"/>
      <c r="E16" s="39"/>
      <c r="F16" s="56"/>
      <c r="G16" s="39"/>
      <c r="H16" s="39"/>
      <c r="I16" s="39"/>
      <c r="J16" s="39"/>
      <c r="K16" s="39"/>
      <c r="L16" s="39"/>
      <c r="M16" s="39"/>
      <c r="N16" s="56"/>
      <c r="W16" s="61"/>
      <c r="X16" s="61"/>
      <c r="Y16" s="61"/>
    </row>
    <row r="17" spans="3:28" x14ac:dyDescent="0.2">
      <c r="C17" s="39"/>
      <c r="D17" s="39"/>
      <c r="E17" s="39"/>
      <c r="F17" s="56"/>
      <c r="G17" s="39"/>
      <c r="H17" s="39"/>
      <c r="I17" s="39"/>
      <c r="J17" s="39"/>
      <c r="K17" s="39"/>
      <c r="L17" s="39"/>
      <c r="M17" s="39"/>
      <c r="N17" s="56"/>
      <c r="Z17" s="15"/>
      <c r="AA17" s="23"/>
      <c r="AB17" s="15"/>
    </row>
    <row r="18" spans="3:28" x14ac:dyDescent="0.2"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Z18" s="5" t="s">
        <v>159</v>
      </c>
      <c r="AB18" s="15"/>
    </row>
    <row r="19" spans="3:28" x14ac:dyDescent="0.2"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Z19" s="5" t="s">
        <v>173</v>
      </c>
      <c r="AB19" s="15"/>
    </row>
    <row r="20" spans="3:28" x14ac:dyDescent="0.2">
      <c r="Y20" s="5" t="s">
        <v>17</v>
      </c>
      <c r="Z20" s="5" t="s">
        <v>142</v>
      </c>
      <c r="AA20" s="5" t="s">
        <v>16</v>
      </c>
      <c r="AB20" s="15"/>
    </row>
    <row r="21" spans="3:28" x14ac:dyDescent="0.2">
      <c r="X21" s="5" t="s">
        <v>135</v>
      </c>
      <c r="Y21" s="15">
        <f>SUM(N6,R6)</f>
        <v>17178</v>
      </c>
      <c r="Z21" s="15">
        <f>SUM(L6,P6)</f>
        <v>1924</v>
      </c>
      <c r="AA21" s="15"/>
      <c r="AB21" s="15"/>
    </row>
    <row r="22" spans="3:28" x14ac:dyDescent="0.2">
      <c r="X22" s="5" t="s">
        <v>136</v>
      </c>
      <c r="Y22" s="15">
        <f t="shared" ref="Y22:Y27" si="1">SUM(N7,R7)</f>
        <v>53174</v>
      </c>
      <c r="Z22" s="15">
        <f>SUM(L7,P7)</f>
        <v>4107</v>
      </c>
      <c r="AA22" s="15"/>
      <c r="AB22" s="230"/>
    </row>
    <row r="23" spans="3:28" x14ac:dyDescent="0.2">
      <c r="X23" s="85" t="s">
        <v>137</v>
      </c>
      <c r="Y23" s="15">
        <f t="shared" si="1"/>
        <v>50426</v>
      </c>
      <c r="Z23" s="15">
        <f t="shared" ref="Z23:Z27" si="2">SUM(L8,P8)</f>
        <v>5822</v>
      </c>
      <c r="AA23" s="15"/>
      <c r="AB23" s="15"/>
    </row>
    <row r="24" spans="3:28" x14ac:dyDescent="0.2">
      <c r="X24" s="2" t="s">
        <v>138</v>
      </c>
      <c r="Y24" s="15">
        <f>SUM(N9,R9)</f>
        <v>42968</v>
      </c>
      <c r="Z24" s="15">
        <f t="shared" si="2"/>
        <v>5379</v>
      </c>
      <c r="AA24" s="15"/>
      <c r="AB24" s="41"/>
    </row>
    <row r="25" spans="3:28" x14ac:dyDescent="0.2">
      <c r="X25" s="2" t="s">
        <v>139</v>
      </c>
      <c r="Y25" s="15">
        <f t="shared" si="1"/>
        <v>44049</v>
      </c>
      <c r="Z25" s="15">
        <f t="shared" si="2"/>
        <v>3873</v>
      </c>
      <c r="AA25" s="15"/>
    </row>
    <row r="26" spans="3:28" x14ac:dyDescent="0.2">
      <c r="X26" s="5" t="s">
        <v>140</v>
      </c>
      <c r="Y26" s="15">
        <f>SUM(N11,R11)</f>
        <v>34233</v>
      </c>
      <c r="Z26" s="15">
        <f t="shared" si="2"/>
        <v>2267</v>
      </c>
      <c r="AA26" s="15"/>
    </row>
    <row r="27" spans="3:28" x14ac:dyDescent="0.2">
      <c r="X27" s="5" t="s">
        <v>141</v>
      </c>
      <c r="Y27" s="15">
        <f t="shared" si="1"/>
        <v>21082</v>
      </c>
      <c r="Z27" s="15">
        <f t="shared" si="2"/>
        <v>897</v>
      </c>
      <c r="AA27" s="15"/>
    </row>
    <row r="28" spans="3:28" x14ac:dyDescent="0.2">
      <c r="X28" s="5" t="s">
        <v>2</v>
      </c>
      <c r="Y28" s="15">
        <f>SUM(Y21:Y27)</f>
        <v>263110</v>
      </c>
      <c r="Z28" s="15">
        <f>SUM(Z21:Z27)</f>
        <v>24269</v>
      </c>
      <c r="AA28" s="15">
        <f>SUM(Y28:Z28)</f>
        <v>287379</v>
      </c>
    </row>
    <row r="40" spans="26:28" x14ac:dyDescent="0.2">
      <c r="Z40" s="15"/>
      <c r="AA40" s="15"/>
      <c r="AB40" s="15"/>
    </row>
  </sheetData>
  <mergeCells count="19">
    <mergeCell ref="D4:E4"/>
    <mergeCell ref="F4:G4"/>
    <mergeCell ref="H4:I4"/>
    <mergeCell ref="W2:X2"/>
    <mergeCell ref="Y2:Z2"/>
    <mergeCell ref="R4:S4"/>
    <mergeCell ref="B8:C8"/>
    <mergeCell ref="J4:K4"/>
    <mergeCell ref="L4:M4"/>
    <mergeCell ref="N4:O4"/>
    <mergeCell ref="P4:Q4"/>
    <mergeCell ref="A5:C5"/>
    <mergeCell ref="A2:C4"/>
    <mergeCell ref="D2:K2"/>
    <mergeCell ref="L2:S2"/>
    <mergeCell ref="D3:G3"/>
    <mergeCell ref="H3:K3"/>
    <mergeCell ref="L3:O3"/>
    <mergeCell ref="P3:S3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6"/>
  <sheetViews>
    <sheetView showGridLines="0" topLeftCell="A4" workbookViewId="0">
      <selection activeCell="H9" sqref="H9"/>
    </sheetView>
  </sheetViews>
  <sheetFormatPr defaultRowHeight="12.75" x14ac:dyDescent="0.2"/>
  <cols>
    <col min="1" max="1" width="63.33203125" customWidth="1"/>
    <col min="2" max="2" width="39.83203125" customWidth="1"/>
  </cols>
  <sheetData>
    <row r="1" spans="1:2" ht="18" x14ac:dyDescent="0.2">
      <c r="A1" s="234" t="s">
        <v>216</v>
      </c>
    </row>
    <row r="2" spans="1:2" x14ac:dyDescent="0.2">
      <c r="A2" s="235"/>
    </row>
    <row r="3" spans="1:2" x14ac:dyDescent="0.2">
      <c r="A3" s="236" t="s">
        <v>189</v>
      </c>
    </row>
    <row r="4" spans="1:2" ht="8.25" customHeight="1" x14ac:dyDescent="0.2">
      <c r="A4" s="237"/>
    </row>
    <row r="5" spans="1:2" ht="38.25" customHeight="1" x14ac:dyDescent="0.2">
      <c r="A5" s="309" t="s">
        <v>217</v>
      </c>
      <c r="B5" s="309"/>
    </row>
    <row r="6" spans="1:2" ht="7.5" customHeight="1" x14ac:dyDescent="0.2">
      <c r="A6" s="238"/>
      <c r="B6" s="239"/>
    </row>
    <row r="7" spans="1:2" ht="38.25" customHeight="1" x14ac:dyDescent="0.2">
      <c r="A7" s="309" t="s">
        <v>190</v>
      </c>
      <c r="B7" s="309"/>
    </row>
    <row r="8" spans="1:2" ht="7.5" customHeight="1" x14ac:dyDescent="0.2">
      <c r="A8" s="238"/>
      <c r="B8" s="239"/>
    </row>
    <row r="9" spans="1:2" ht="38.25" customHeight="1" x14ac:dyDescent="0.2">
      <c r="A9" s="309" t="s">
        <v>191</v>
      </c>
      <c r="B9" s="310"/>
    </row>
    <row r="10" spans="1:2" ht="7.5" customHeight="1" x14ac:dyDescent="0.2">
      <c r="A10" s="238"/>
      <c r="B10" s="239"/>
    </row>
    <row r="11" spans="1:2" ht="38.25" customHeight="1" x14ac:dyDescent="0.2">
      <c r="A11" s="309" t="s">
        <v>192</v>
      </c>
      <c r="B11" s="309"/>
    </row>
    <row r="12" spans="1:2" x14ac:dyDescent="0.2">
      <c r="A12" s="240" t="s">
        <v>193</v>
      </c>
      <c r="B12" s="239"/>
    </row>
    <row r="13" spans="1:2" x14ac:dyDescent="0.2">
      <c r="A13" s="236" t="s">
        <v>194</v>
      </c>
      <c r="B13" s="239"/>
    </row>
    <row r="14" spans="1:2" ht="8.25" customHeight="1" x14ac:dyDescent="0.2">
      <c r="A14" s="236"/>
      <c r="B14" s="239"/>
    </row>
    <row r="15" spans="1:2" ht="27" customHeight="1" x14ac:dyDescent="0.2">
      <c r="A15" s="309" t="s">
        <v>195</v>
      </c>
      <c r="B15" s="309"/>
    </row>
    <row r="16" spans="1:2" x14ac:dyDescent="0.2">
      <c r="A16" s="236"/>
      <c r="B16" s="239"/>
    </row>
    <row r="17" spans="1:2" x14ac:dyDescent="0.2">
      <c r="A17" s="236" t="s">
        <v>196</v>
      </c>
      <c r="B17" s="239"/>
    </row>
    <row r="18" spans="1:2" ht="8.25" customHeight="1" x14ac:dyDescent="0.2">
      <c r="A18" s="238"/>
      <c r="B18" s="239"/>
    </row>
    <row r="19" spans="1:2" ht="27" customHeight="1" x14ac:dyDescent="0.2">
      <c r="A19" s="309" t="s">
        <v>197</v>
      </c>
      <c r="B19" s="309"/>
    </row>
    <row r="20" spans="1:2" ht="7.5" customHeight="1" x14ac:dyDescent="0.2">
      <c r="A20" s="238"/>
      <c r="B20" s="239"/>
    </row>
    <row r="21" spans="1:2" ht="90" customHeight="1" x14ac:dyDescent="0.2">
      <c r="A21" s="309" t="s">
        <v>198</v>
      </c>
      <c r="B21" s="309"/>
    </row>
    <row r="22" spans="1:2" ht="7.5" customHeight="1" x14ac:dyDescent="0.2">
      <c r="A22" s="241"/>
      <c r="B22" s="239"/>
    </row>
    <row r="23" spans="1:2" ht="38.25" customHeight="1" x14ac:dyDescent="0.2">
      <c r="A23" s="309" t="s">
        <v>199</v>
      </c>
      <c r="B23" s="309"/>
    </row>
    <row r="24" spans="1:2" x14ac:dyDescent="0.2">
      <c r="A24" s="241"/>
      <c r="B24" s="239"/>
    </row>
    <row r="25" spans="1:2" x14ac:dyDescent="0.2">
      <c r="A25" s="236" t="s">
        <v>200</v>
      </c>
      <c r="B25" s="239"/>
    </row>
    <row r="26" spans="1:2" ht="8.25" customHeight="1" x14ac:dyDescent="0.2">
      <c r="A26" s="240"/>
      <c r="B26" s="239"/>
    </row>
    <row r="27" spans="1:2" ht="38.25" customHeight="1" x14ac:dyDescent="0.2">
      <c r="A27" s="311" t="s">
        <v>218</v>
      </c>
      <c r="B27" s="311"/>
    </row>
    <row r="28" spans="1:2" ht="7.5" customHeight="1" x14ac:dyDescent="0.2">
      <c r="A28" s="242"/>
      <c r="B28" s="239"/>
    </row>
    <row r="29" spans="1:2" ht="89.25" customHeight="1" x14ac:dyDescent="0.2">
      <c r="A29" s="311" t="s">
        <v>219</v>
      </c>
      <c r="B29" s="311"/>
    </row>
    <row r="30" spans="1:2" ht="7.5" customHeight="1" x14ac:dyDescent="0.2">
      <c r="A30" s="243"/>
      <c r="B30" s="239"/>
    </row>
    <row r="31" spans="1:2" ht="38.25" customHeight="1" x14ac:dyDescent="0.2">
      <c r="A31" s="311" t="s">
        <v>220</v>
      </c>
      <c r="B31" s="311"/>
    </row>
    <row r="32" spans="1:2" ht="7.5" customHeight="1" x14ac:dyDescent="0.2">
      <c r="A32" s="241"/>
      <c r="B32" s="239"/>
    </row>
    <row r="33" spans="1:2" ht="38.25" customHeight="1" x14ac:dyDescent="0.2">
      <c r="A33" s="311" t="s">
        <v>221</v>
      </c>
      <c r="B33" s="311"/>
    </row>
    <row r="34" spans="1:2" ht="7.5" customHeight="1" x14ac:dyDescent="0.2">
      <c r="A34" s="242" t="s">
        <v>14</v>
      </c>
      <c r="B34" s="239"/>
    </row>
    <row r="35" spans="1:2" ht="27" customHeight="1" x14ac:dyDescent="0.2">
      <c r="A35" s="311" t="s">
        <v>222</v>
      </c>
      <c r="B35" s="311"/>
    </row>
    <row r="36" spans="1:2" ht="7.5" customHeight="1" x14ac:dyDescent="0.2">
      <c r="A36" s="242"/>
      <c r="B36" s="239"/>
    </row>
    <row r="37" spans="1:2" x14ac:dyDescent="0.2">
      <c r="A37" s="312" t="s">
        <v>223</v>
      </c>
      <c r="B37" s="312"/>
    </row>
    <row r="38" spans="1:2" ht="7.5" customHeight="1" x14ac:dyDescent="0.2">
      <c r="A38" s="238" t="s">
        <v>14</v>
      </c>
      <c r="B38" s="239"/>
    </row>
    <row r="39" spans="1:2" ht="38.25" customHeight="1" x14ac:dyDescent="0.2">
      <c r="A39" s="311" t="s">
        <v>224</v>
      </c>
      <c r="B39" s="311"/>
    </row>
    <row r="40" spans="1:2" ht="7.5" customHeight="1" x14ac:dyDescent="0.2">
      <c r="A40" s="244"/>
      <c r="B40" s="239"/>
    </row>
    <row r="41" spans="1:2" x14ac:dyDescent="0.2">
      <c r="A41" s="311" t="s">
        <v>225</v>
      </c>
      <c r="B41" s="311"/>
    </row>
    <row r="42" spans="1:2" ht="7.5" customHeight="1" x14ac:dyDescent="0.2">
      <c r="A42" s="238"/>
      <c r="B42" s="239"/>
    </row>
    <row r="43" spans="1:2" ht="27" customHeight="1" x14ac:dyDescent="0.2">
      <c r="A43" s="311" t="s">
        <v>226</v>
      </c>
      <c r="B43" s="311"/>
    </row>
    <row r="44" spans="1:2" ht="7.5" customHeight="1" x14ac:dyDescent="0.2">
      <c r="A44" s="238"/>
      <c r="B44" s="239"/>
    </row>
    <row r="45" spans="1:2" ht="38.25" customHeight="1" x14ac:dyDescent="0.2">
      <c r="A45" s="311" t="s">
        <v>227</v>
      </c>
      <c r="B45" s="311"/>
    </row>
    <row r="46" spans="1:2" ht="17.25" customHeight="1" x14ac:dyDescent="0.2">
      <c r="A46" s="312" t="s">
        <v>228</v>
      </c>
      <c r="B46" s="312"/>
    </row>
    <row r="47" spans="1:2" ht="7.5" customHeight="1" x14ac:dyDescent="0.2">
      <c r="A47" s="243"/>
      <c r="B47" s="239"/>
    </row>
    <row r="48" spans="1:2" ht="38.25" customHeight="1" x14ac:dyDescent="0.2">
      <c r="A48" s="311" t="s">
        <v>229</v>
      </c>
      <c r="B48" s="311"/>
    </row>
    <row r="49" spans="1:2" x14ac:dyDescent="0.2">
      <c r="A49" s="245" t="s">
        <v>201</v>
      </c>
    </row>
    <row r="50" spans="1:2" ht="14.25" x14ac:dyDescent="0.2">
      <c r="A50" s="246" t="s">
        <v>230</v>
      </c>
    </row>
    <row r="51" spans="1:2" x14ac:dyDescent="0.2">
      <c r="A51" s="247"/>
    </row>
    <row r="52" spans="1:2" x14ac:dyDescent="0.2">
      <c r="A52" s="248"/>
    </row>
    <row r="53" spans="1:2" x14ac:dyDescent="0.2">
      <c r="A53" s="249"/>
    </row>
    <row r="54" spans="1:2" x14ac:dyDescent="0.2">
      <c r="A54" s="250" t="s">
        <v>202</v>
      </c>
      <c r="B54" s="250" t="s">
        <v>203</v>
      </c>
    </row>
    <row r="55" spans="1:2" ht="9" customHeight="1" x14ac:dyDescent="0.2">
      <c r="A55" s="251"/>
      <c r="B55" s="252"/>
    </row>
    <row r="56" spans="1:2" ht="12.75" customHeight="1" x14ac:dyDescent="0.2">
      <c r="A56" s="253" t="s">
        <v>204</v>
      </c>
      <c r="B56" s="254" t="s">
        <v>231</v>
      </c>
    </row>
    <row r="57" spans="1:2" x14ac:dyDescent="0.2">
      <c r="A57" s="253" t="s">
        <v>205</v>
      </c>
      <c r="B57" s="255" t="s">
        <v>206</v>
      </c>
    </row>
    <row r="58" spans="1:2" x14ac:dyDescent="0.2">
      <c r="A58" s="253" t="s">
        <v>207</v>
      </c>
    </row>
    <row r="59" spans="1:2" x14ac:dyDescent="0.2">
      <c r="B59" s="133"/>
    </row>
    <row r="60" spans="1:2" x14ac:dyDescent="0.2">
      <c r="A60" s="253"/>
      <c r="B60" s="256"/>
    </row>
    <row r="61" spans="1:2" ht="15" x14ac:dyDescent="0.2">
      <c r="A61" s="257"/>
    </row>
    <row r="62" spans="1:2" ht="15" x14ac:dyDescent="0.2">
      <c r="A62" s="257"/>
    </row>
    <row r="63" spans="1:2" ht="15" x14ac:dyDescent="0.2">
      <c r="A63" s="257"/>
    </row>
    <row r="64" spans="1:2" x14ac:dyDescent="0.2">
      <c r="A64" s="313" t="s">
        <v>208</v>
      </c>
      <c r="B64" s="313"/>
    </row>
    <row r="65" spans="1:2" x14ac:dyDescent="0.2">
      <c r="A65" s="313" t="s">
        <v>209</v>
      </c>
      <c r="B65" s="313"/>
    </row>
    <row r="66" spans="1:2" x14ac:dyDescent="0.2">
      <c r="A66" s="313" t="s">
        <v>210</v>
      </c>
      <c r="B66" s="313"/>
    </row>
    <row r="67" spans="1:2" x14ac:dyDescent="0.2">
      <c r="A67" s="315" t="s">
        <v>211</v>
      </c>
      <c r="B67" s="315"/>
    </row>
    <row r="68" spans="1:2" x14ac:dyDescent="0.2">
      <c r="A68" s="313" t="s">
        <v>212</v>
      </c>
      <c r="B68" s="313"/>
    </row>
    <row r="69" spans="1:2" x14ac:dyDescent="0.2">
      <c r="A69" s="313" t="s">
        <v>213</v>
      </c>
      <c r="B69" s="313"/>
    </row>
    <row r="70" spans="1:2" x14ac:dyDescent="0.2">
      <c r="A70" s="258"/>
    </row>
    <row r="71" spans="1:2" x14ac:dyDescent="0.2">
      <c r="A71" s="258"/>
    </row>
    <row r="72" spans="1:2" x14ac:dyDescent="0.2">
      <c r="A72" s="258"/>
    </row>
    <row r="73" spans="1:2" x14ac:dyDescent="0.2">
      <c r="A73" s="258"/>
    </row>
    <row r="74" spans="1:2" x14ac:dyDescent="0.2">
      <c r="A74" s="258"/>
    </row>
    <row r="75" spans="1:2" ht="15.75" thickBot="1" x14ac:dyDescent="0.25">
      <c r="A75" s="259" t="s">
        <v>214</v>
      </c>
    </row>
    <row r="76" spans="1:2" ht="18" customHeight="1" x14ac:dyDescent="0.2">
      <c r="A76" s="314" t="s">
        <v>215</v>
      </c>
      <c r="B76" s="314"/>
    </row>
  </sheetData>
  <mergeCells count="27">
    <mergeCell ref="A68:B68"/>
    <mergeCell ref="A69:B69"/>
    <mergeCell ref="A76:B76"/>
    <mergeCell ref="A46:B46"/>
    <mergeCell ref="A48:B48"/>
    <mergeCell ref="A64:B64"/>
    <mergeCell ref="A65:B65"/>
    <mergeCell ref="A66:B66"/>
    <mergeCell ref="A67:B67"/>
    <mergeCell ref="A45:B45"/>
    <mergeCell ref="A21:B21"/>
    <mergeCell ref="A23:B23"/>
    <mergeCell ref="A27:B27"/>
    <mergeCell ref="A29:B29"/>
    <mergeCell ref="A31:B31"/>
    <mergeCell ref="A33:B33"/>
    <mergeCell ref="A35:B35"/>
    <mergeCell ref="A37:B37"/>
    <mergeCell ref="A39:B39"/>
    <mergeCell ref="A41:B41"/>
    <mergeCell ref="A43:B43"/>
    <mergeCell ref="A19:B19"/>
    <mergeCell ref="A5:B5"/>
    <mergeCell ref="A7:B7"/>
    <mergeCell ref="A9:B9"/>
    <mergeCell ref="A11:B11"/>
    <mergeCell ref="A15:B15"/>
  </mergeCells>
  <hyperlinks>
    <hyperlink ref="A67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showGridLines="0" workbookViewId="0">
      <selection activeCell="U14" sqref="U14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 t="s">
        <v>51</v>
      </c>
      <c r="M1" s="5"/>
      <c r="N1" s="5"/>
    </row>
    <row r="2" spans="12:15" x14ac:dyDescent="0.2">
      <c r="L2" s="5"/>
      <c r="M2" s="5" t="s">
        <v>126</v>
      </c>
      <c r="N2" s="5" t="s">
        <v>160</v>
      </c>
    </row>
    <row r="3" spans="12:15" x14ac:dyDescent="0.2">
      <c r="L3" s="70" t="s">
        <v>77</v>
      </c>
      <c r="M3" s="15">
        <v>48720</v>
      </c>
      <c r="N3" s="166">
        <v>61823</v>
      </c>
    </row>
    <row r="4" spans="12:15" x14ac:dyDescent="0.2">
      <c r="L4" s="70" t="s">
        <v>78</v>
      </c>
      <c r="M4" s="15">
        <v>48696</v>
      </c>
      <c r="N4" s="15">
        <v>53284</v>
      </c>
    </row>
    <row r="5" spans="12:15" x14ac:dyDescent="0.2">
      <c r="L5" s="70" t="s">
        <v>79</v>
      </c>
      <c r="M5" s="15">
        <v>73742</v>
      </c>
      <c r="N5" s="15">
        <v>84821</v>
      </c>
    </row>
    <row r="6" spans="12:15" x14ac:dyDescent="0.2">
      <c r="L6" s="70" t="s">
        <v>80</v>
      </c>
      <c r="M6" s="15">
        <v>101117</v>
      </c>
      <c r="N6" s="15">
        <v>104438</v>
      </c>
    </row>
    <row r="7" spans="12:15" x14ac:dyDescent="0.2">
      <c r="L7" s="70" t="s">
        <v>81</v>
      </c>
      <c r="M7" s="15">
        <v>121570</v>
      </c>
      <c r="N7" s="15">
        <v>137438</v>
      </c>
    </row>
    <row r="8" spans="12:15" x14ac:dyDescent="0.2">
      <c r="L8" s="70" t="s">
        <v>82</v>
      </c>
      <c r="M8" s="15">
        <v>138169</v>
      </c>
      <c r="N8" s="15">
        <v>140371</v>
      </c>
    </row>
    <row r="9" spans="12:15" x14ac:dyDescent="0.2">
      <c r="L9" s="70" t="s">
        <v>83</v>
      </c>
      <c r="M9" s="15">
        <v>146192</v>
      </c>
      <c r="N9" s="15">
        <v>161231</v>
      </c>
    </row>
    <row r="10" spans="12:15" x14ac:dyDescent="0.2">
      <c r="L10" s="70" t="s">
        <v>84</v>
      </c>
      <c r="M10" s="15">
        <v>149702</v>
      </c>
      <c r="N10" s="15"/>
      <c r="O10" s="42"/>
    </row>
    <row r="11" spans="12:15" x14ac:dyDescent="0.2">
      <c r="L11" s="70" t="s">
        <v>85</v>
      </c>
      <c r="M11" s="15">
        <v>144432</v>
      </c>
      <c r="N11" s="15"/>
    </row>
    <row r="12" spans="12:15" x14ac:dyDescent="0.2">
      <c r="L12" s="70" t="s">
        <v>86</v>
      </c>
      <c r="M12" s="15">
        <v>121462</v>
      </c>
      <c r="N12" s="15"/>
    </row>
    <row r="13" spans="12:15" x14ac:dyDescent="0.2">
      <c r="L13" s="70" t="s">
        <v>87</v>
      </c>
      <c r="M13" s="15">
        <v>81032</v>
      </c>
      <c r="N13" s="15"/>
    </row>
    <row r="14" spans="12:15" x14ac:dyDescent="0.2">
      <c r="L14" s="70" t="s">
        <v>88</v>
      </c>
      <c r="M14" s="15">
        <v>111253</v>
      </c>
      <c r="N14" s="15"/>
    </row>
    <row r="15" spans="12:15" x14ac:dyDescent="0.2">
      <c r="L15" s="40"/>
      <c r="M15" s="41">
        <f>SUM(M3:M14)</f>
        <v>1286087</v>
      </c>
      <c r="N15" s="41">
        <f>SUM(N3:N14)</f>
        <v>743406</v>
      </c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zoomScaleNormal="100" workbookViewId="0">
      <selection activeCell="W14" sqref="W14"/>
    </sheetView>
  </sheetViews>
  <sheetFormatPr defaultColWidth="9.33203125" defaultRowHeight="12.75" x14ac:dyDescent="0.2"/>
  <cols>
    <col min="1" max="1" width="1.33203125" style="47" customWidth="1"/>
    <col min="2" max="3" width="1.33203125" style="62" customWidth="1"/>
    <col min="4" max="4" width="17" style="62" customWidth="1"/>
    <col min="5" max="6" width="10.83203125" style="62" customWidth="1"/>
    <col min="7" max="7" width="9.83203125" style="58" customWidth="1"/>
    <col min="8" max="9" width="11.5" style="62" customWidth="1"/>
    <col min="10" max="10" width="9.83203125" style="58" customWidth="1"/>
    <col min="11" max="11" width="10" style="62" customWidth="1"/>
    <col min="12" max="12" width="12.5" style="62" customWidth="1"/>
    <col min="13" max="16384" width="9.33203125" style="43"/>
  </cols>
  <sheetData>
    <row r="1" spans="1:12" ht="28.5" customHeight="1" thickBot="1" x14ac:dyDescent="0.3">
      <c r="A1" s="74" t="s">
        <v>127</v>
      </c>
      <c r="B1" s="73"/>
      <c r="C1" s="73"/>
      <c r="D1" s="73"/>
      <c r="E1" s="73"/>
      <c r="F1" s="73"/>
      <c r="G1" s="73"/>
      <c r="H1" s="73"/>
      <c r="I1" s="73"/>
      <c r="J1" s="73"/>
      <c r="K1" s="90"/>
      <c r="L1" s="90"/>
    </row>
    <row r="2" spans="1:12" ht="18.75" customHeight="1" x14ac:dyDescent="0.2">
      <c r="A2" s="48"/>
      <c r="B2" s="44"/>
      <c r="C2" s="44"/>
      <c r="D2" s="44"/>
      <c r="E2" s="263" t="s">
        <v>0</v>
      </c>
      <c r="F2" s="264"/>
      <c r="G2" s="264"/>
      <c r="H2" s="263" t="s">
        <v>1</v>
      </c>
      <c r="I2" s="264"/>
      <c r="J2" s="264"/>
      <c r="K2" s="263" t="s">
        <v>160</v>
      </c>
      <c r="L2" s="264"/>
    </row>
    <row r="3" spans="1:12" ht="41.25" customHeight="1" x14ac:dyDescent="0.2">
      <c r="A3" s="49"/>
      <c r="B3" s="45"/>
      <c r="C3" s="45"/>
      <c r="D3" s="46"/>
      <c r="E3" s="135" t="s">
        <v>126</v>
      </c>
      <c r="F3" s="169" t="s">
        <v>160</v>
      </c>
      <c r="G3" s="198" t="s">
        <v>149</v>
      </c>
      <c r="H3" s="136" t="s">
        <v>126</v>
      </c>
      <c r="I3" s="169" t="s">
        <v>160</v>
      </c>
      <c r="J3" s="198" t="s">
        <v>149</v>
      </c>
      <c r="K3" s="229" t="s">
        <v>3</v>
      </c>
      <c r="L3" s="229" t="s">
        <v>161</v>
      </c>
    </row>
    <row r="4" spans="1:12" s="86" customFormat="1" ht="26.25" customHeight="1" x14ac:dyDescent="0.2">
      <c r="A4" s="265" t="s">
        <v>175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</row>
    <row r="5" spans="1:12" ht="12.75" customHeight="1" x14ac:dyDescent="0.2">
      <c r="A5" s="10" t="s">
        <v>2</v>
      </c>
      <c r="B5" s="10"/>
      <c r="C5" s="10"/>
      <c r="D5" s="21"/>
      <c r="E5" s="204">
        <v>146192</v>
      </c>
      <c r="F5" s="203">
        <v>161231</v>
      </c>
      <c r="G5" s="205">
        <v>110.3</v>
      </c>
      <c r="H5" s="204">
        <v>251427</v>
      </c>
      <c r="I5" s="203">
        <v>287379</v>
      </c>
      <c r="J5" s="205">
        <v>114.3</v>
      </c>
      <c r="K5" s="218">
        <v>100</v>
      </c>
      <c r="L5" s="22">
        <v>1.782405368694606</v>
      </c>
    </row>
    <row r="6" spans="1:12" ht="14.25" customHeight="1" x14ac:dyDescent="0.2">
      <c r="A6" s="5"/>
      <c r="B6" s="5"/>
      <c r="C6" s="5" t="s">
        <v>11</v>
      </c>
      <c r="D6" s="3"/>
      <c r="E6" s="177">
        <v>10042</v>
      </c>
      <c r="F6" s="116">
        <v>12354</v>
      </c>
      <c r="G6" s="206">
        <v>123</v>
      </c>
      <c r="H6" s="177">
        <v>20508</v>
      </c>
      <c r="I6" s="116">
        <v>24269</v>
      </c>
      <c r="J6" s="206">
        <v>118.3</v>
      </c>
      <c r="K6" s="219">
        <v>8.4449455248991754</v>
      </c>
      <c r="L6" s="7">
        <v>1.9644649506232799</v>
      </c>
    </row>
    <row r="7" spans="1:12" ht="14.25" customHeight="1" x14ac:dyDescent="0.2">
      <c r="A7" s="5"/>
      <c r="B7" s="5"/>
      <c r="C7" s="5" t="s">
        <v>12</v>
      </c>
      <c r="D7" s="3"/>
      <c r="E7" s="177">
        <v>136150</v>
      </c>
      <c r="F7" s="116">
        <v>148877</v>
      </c>
      <c r="G7" s="206">
        <v>109.3</v>
      </c>
      <c r="H7" s="177">
        <v>230919</v>
      </c>
      <c r="I7" s="116">
        <v>263110</v>
      </c>
      <c r="J7" s="206">
        <v>113.9</v>
      </c>
      <c r="K7" s="219">
        <v>91.555054475100832</v>
      </c>
      <c r="L7" s="7">
        <v>1.7672978364690315</v>
      </c>
    </row>
    <row r="8" spans="1:12" ht="15.75" customHeight="1" x14ac:dyDescent="0.2">
      <c r="A8" s="5"/>
      <c r="B8" s="5" t="s">
        <v>13</v>
      </c>
      <c r="C8" s="5"/>
      <c r="D8" s="3"/>
      <c r="E8" s="168"/>
      <c r="F8" s="167"/>
      <c r="G8" s="207"/>
      <c r="H8" s="168"/>
      <c r="I8" s="167"/>
      <c r="J8" s="207"/>
      <c r="K8" s="220"/>
      <c r="L8" s="100"/>
    </row>
    <row r="9" spans="1:12" ht="14.25" customHeight="1" x14ac:dyDescent="0.2">
      <c r="A9" s="5"/>
      <c r="B9" s="5"/>
      <c r="C9" s="10" t="s">
        <v>118</v>
      </c>
      <c r="D9" s="3"/>
      <c r="E9" s="204">
        <v>90729</v>
      </c>
      <c r="F9" s="203">
        <v>92747</v>
      </c>
      <c r="G9" s="205">
        <v>102.2</v>
      </c>
      <c r="H9" s="204">
        <v>140453</v>
      </c>
      <c r="I9" s="203">
        <v>149661</v>
      </c>
      <c r="J9" s="205">
        <v>106.6</v>
      </c>
      <c r="K9" s="218">
        <v>100</v>
      </c>
      <c r="L9" s="22">
        <v>1.613647880793988</v>
      </c>
    </row>
    <row r="10" spans="1:12" ht="14.25" customHeight="1" x14ac:dyDescent="0.2">
      <c r="A10" s="5"/>
      <c r="B10" s="5"/>
      <c r="C10" s="25"/>
      <c r="D10" s="88" t="s">
        <v>11</v>
      </c>
      <c r="E10" s="177">
        <v>6812</v>
      </c>
      <c r="F10" s="116">
        <v>7200</v>
      </c>
      <c r="G10" s="206">
        <v>105.7</v>
      </c>
      <c r="H10" s="177">
        <v>12558</v>
      </c>
      <c r="I10" s="116">
        <v>12805</v>
      </c>
      <c r="J10" s="206">
        <v>102</v>
      </c>
      <c r="K10" s="219">
        <v>8.556003233975451</v>
      </c>
      <c r="L10" s="7">
        <v>1.7784722222222222</v>
      </c>
    </row>
    <row r="11" spans="1:12" ht="14.25" customHeight="1" x14ac:dyDescent="0.2">
      <c r="A11" s="5"/>
      <c r="B11" s="5"/>
      <c r="C11" s="25"/>
      <c r="D11" s="88" t="s">
        <v>12</v>
      </c>
      <c r="E11" s="177">
        <v>83917</v>
      </c>
      <c r="F11" s="116">
        <v>85547</v>
      </c>
      <c r="G11" s="206">
        <v>101.9</v>
      </c>
      <c r="H11" s="177">
        <v>127895</v>
      </c>
      <c r="I11" s="116">
        <v>136856</v>
      </c>
      <c r="J11" s="206">
        <v>107</v>
      </c>
      <c r="K11" s="219">
        <v>91.443996766024554</v>
      </c>
      <c r="L11" s="7">
        <v>1.5997755619717815</v>
      </c>
    </row>
    <row r="12" spans="1:12" ht="12" customHeight="1" x14ac:dyDescent="0.2">
      <c r="A12" s="266" t="s">
        <v>176</v>
      </c>
      <c r="B12" s="266"/>
      <c r="C12" s="266"/>
      <c r="D12" s="266"/>
      <c r="E12" s="266"/>
      <c r="F12" s="266"/>
      <c r="G12" s="266"/>
      <c r="H12" s="266"/>
      <c r="I12" s="266"/>
      <c r="J12" s="266"/>
      <c r="K12" s="266"/>
      <c r="L12" s="266"/>
    </row>
    <row r="13" spans="1:12" ht="13.5" customHeight="1" x14ac:dyDescent="0.2">
      <c r="A13" s="266"/>
      <c r="B13" s="266"/>
      <c r="C13" s="266"/>
      <c r="D13" s="266"/>
      <c r="E13" s="266"/>
      <c r="F13" s="266"/>
      <c r="G13" s="266"/>
      <c r="H13" s="266"/>
      <c r="I13" s="266"/>
      <c r="J13" s="266"/>
      <c r="K13" s="266"/>
      <c r="L13" s="266"/>
    </row>
    <row r="14" spans="1:12" ht="12.75" customHeight="1" x14ac:dyDescent="0.2">
      <c r="A14" s="10" t="s">
        <v>2</v>
      </c>
      <c r="B14" s="10"/>
      <c r="C14" s="10"/>
      <c r="D14" s="21"/>
      <c r="E14" s="204">
        <v>678206</v>
      </c>
      <c r="F14" s="203">
        <v>743406</v>
      </c>
      <c r="G14" s="208">
        <v>109.6</v>
      </c>
      <c r="H14" s="204">
        <v>1210802</v>
      </c>
      <c r="I14" s="203">
        <v>1352679</v>
      </c>
      <c r="J14" s="208">
        <v>111.7</v>
      </c>
      <c r="K14" s="221">
        <v>100</v>
      </c>
      <c r="L14" s="22">
        <v>1.8195696564192378</v>
      </c>
    </row>
    <row r="15" spans="1:12" ht="14.25" customHeight="1" x14ac:dyDescent="0.2">
      <c r="A15" s="5"/>
      <c r="B15" s="5"/>
      <c r="C15" s="5" t="s">
        <v>11</v>
      </c>
      <c r="D15" s="3"/>
      <c r="E15" s="177">
        <v>103709</v>
      </c>
      <c r="F15" s="116">
        <v>112918</v>
      </c>
      <c r="G15" s="209">
        <v>108.9</v>
      </c>
      <c r="H15" s="177">
        <v>189426</v>
      </c>
      <c r="I15" s="116">
        <v>211596</v>
      </c>
      <c r="J15" s="209">
        <v>111.7</v>
      </c>
      <c r="K15" s="222">
        <v>15.642735637945144</v>
      </c>
      <c r="L15" s="7">
        <v>1.8738907880054554</v>
      </c>
    </row>
    <row r="16" spans="1:12" ht="14.25" customHeight="1" x14ac:dyDescent="0.2">
      <c r="A16" s="5"/>
      <c r="B16" s="5"/>
      <c r="C16" s="5" t="s">
        <v>12</v>
      </c>
      <c r="D16" s="3"/>
      <c r="E16" s="177">
        <v>574497</v>
      </c>
      <c r="F16" s="116">
        <v>630488</v>
      </c>
      <c r="G16" s="209">
        <v>109.7</v>
      </c>
      <c r="H16" s="177">
        <v>1021376</v>
      </c>
      <c r="I16" s="116">
        <v>1141083</v>
      </c>
      <c r="J16" s="209">
        <v>111.7</v>
      </c>
      <c r="K16" s="222">
        <v>84.357264362054849</v>
      </c>
      <c r="L16" s="7">
        <v>1.8098409485985458</v>
      </c>
    </row>
    <row r="17" spans="1:12" ht="15.75" customHeight="1" x14ac:dyDescent="0.2">
      <c r="A17" s="5"/>
      <c r="B17" s="5" t="s">
        <v>13</v>
      </c>
      <c r="C17" s="5"/>
      <c r="D17" s="3"/>
      <c r="E17" s="204"/>
      <c r="F17" s="203"/>
      <c r="G17" s="206"/>
      <c r="H17" s="204"/>
      <c r="I17" s="203"/>
      <c r="J17" s="206"/>
      <c r="K17" s="219"/>
      <c r="L17" s="7"/>
    </row>
    <row r="18" spans="1:12" ht="14.25" customHeight="1" x14ac:dyDescent="0.2">
      <c r="A18" s="5"/>
      <c r="B18" s="5"/>
      <c r="C18" s="10" t="s">
        <v>118</v>
      </c>
      <c r="D18" s="3"/>
      <c r="E18" s="204">
        <v>466080</v>
      </c>
      <c r="F18" s="203">
        <v>469721</v>
      </c>
      <c r="G18" s="205">
        <v>100.8</v>
      </c>
      <c r="H18" s="204">
        <v>746391</v>
      </c>
      <c r="I18" s="203">
        <v>749358</v>
      </c>
      <c r="J18" s="205">
        <v>100.4</v>
      </c>
      <c r="K18" s="218">
        <v>100</v>
      </c>
      <c r="L18" s="22">
        <v>1.5953257359155755</v>
      </c>
    </row>
    <row r="19" spans="1:12" ht="14.25" customHeight="1" x14ac:dyDescent="0.2">
      <c r="A19" s="5"/>
      <c r="B19" s="5"/>
      <c r="C19" s="25"/>
      <c r="D19" s="88" t="s">
        <v>11</v>
      </c>
      <c r="E19" s="177">
        <v>66338</v>
      </c>
      <c r="F19" s="116">
        <v>65784</v>
      </c>
      <c r="G19" s="206">
        <v>99.2</v>
      </c>
      <c r="H19" s="177">
        <v>106868</v>
      </c>
      <c r="I19" s="116">
        <v>102939</v>
      </c>
      <c r="J19" s="206">
        <v>96.3</v>
      </c>
      <c r="K19" s="222">
        <v>13.736958836764272</v>
      </c>
      <c r="L19" s="7">
        <v>1.5648029916089019</v>
      </c>
    </row>
    <row r="20" spans="1:12" ht="14.25" customHeight="1" x14ac:dyDescent="0.2">
      <c r="A20" s="5"/>
      <c r="B20" s="5"/>
      <c r="C20" s="25"/>
      <c r="D20" s="88" t="s">
        <v>12</v>
      </c>
      <c r="E20" s="177">
        <v>399742</v>
      </c>
      <c r="F20" s="116">
        <v>403937</v>
      </c>
      <c r="G20" s="206">
        <v>101</v>
      </c>
      <c r="H20" s="177">
        <v>639523</v>
      </c>
      <c r="I20" s="116">
        <v>646419</v>
      </c>
      <c r="J20" s="206">
        <v>101.1</v>
      </c>
      <c r="K20" s="219">
        <v>86.263041163235727</v>
      </c>
      <c r="L20" s="7">
        <v>1.6002965809024674</v>
      </c>
    </row>
    <row r="21" spans="1:12" ht="20.25" customHeight="1" x14ac:dyDescent="0.2">
      <c r="A21" s="87" t="s">
        <v>153</v>
      </c>
    </row>
  </sheetData>
  <mergeCells count="5">
    <mergeCell ref="E2:G2"/>
    <mergeCell ref="H2:J2"/>
    <mergeCell ref="A4:L4"/>
    <mergeCell ref="A12:L13"/>
    <mergeCell ref="K2:L2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workbookViewId="0">
      <selection activeCell="Q10" sqref="Q10"/>
    </sheetView>
  </sheetViews>
  <sheetFormatPr defaultColWidth="9.33203125" defaultRowHeight="12.75" x14ac:dyDescent="0.2"/>
  <cols>
    <col min="1" max="1" width="1.5" style="5" customWidth="1"/>
    <col min="2" max="2" width="32.5" style="5" customWidth="1"/>
    <col min="3" max="3" width="9.6640625" style="5" customWidth="1"/>
    <col min="4" max="4" width="9.1640625" style="5" customWidth="1"/>
    <col min="5" max="5" width="11.5" style="5" customWidth="1"/>
    <col min="6" max="6" width="12.83203125" style="5" customWidth="1"/>
    <col min="7" max="7" width="10.6640625" style="5" customWidth="1"/>
    <col min="8" max="8" width="12.1640625" style="5" customWidth="1"/>
    <col min="9" max="9" width="14.1640625" style="5" customWidth="1"/>
    <col min="10" max="10" width="5.33203125" style="5" customWidth="1"/>
    <col min="11" max="16384" width="9.33203125" style="5"/>
  </cols>
  <sheetData>
    <row r="1" spans="1:10" ht="33" customHeight="1" thickBot="1" x14ac:dyDescent="0.25">
      <c r="A1" s="74" t="s">
        <v>178</v>
      </c>
      <c r="B1" s="72"/>
      <c r="C1" s="72"/>
      <c r="D1" s="72"/>
      <c r="E1" s="72"/>
      <c r="F1" s="72"/>
      <c r="G1" s="72"/>
      <c r="H1" s="72"/>
      <c r="I1" s="72"/>
    </row>
    <row r="2" spans="1:10" ht="21.75" customHeight="1" x14ac:dyDescent="0.2">
      <c r="A2" s="18"/>
      <c r="B2" s="18"/>
      <c r="C2" s="269" t="s">
        <v>6</v>
      </c>
      <c r="D2" s="271" t="s">
        <v>7</v>
      </c>
      <c r="E2" s="272"/>
      <c r="F2" s="272"/>
      <c r="G2" s="269" t="s">
        <v>108</v>
      </c>
      <c r="H2" s="269" t="s">
        <v>52</v>
      </c>
      <c r="I2" s="269" t="s">
        <v>162</v>
      </c>
    </row>
    <row r="3" spans="1:10" ht="51.75" customHeight="1" x14ac:dyDescent="0.2">
      <c r="A3" s="19"/>
      <c r="B3" s="20"/>
      <c r="C3" s="270"/>
      <c r="D3" s="137" t="s">
        <v>106</v>
      </c>
      <c r="E3" s="137" t="s">
        <v>8</v>
      </c>
      <c r="F3" s="137" t="s">
        <v>155</v>
      </c>
      <c r="G3" s="270"/>
      <c r="H3" s="270"/>
      <c r="I3" s="270"/>
    </row>
    <row r="4" spans="1:10" ht="21.75" customHeight="1" x14ac:dyDescent="0.2">
      <c r="A4" s="10" t="s">
        <v>2</v>
      </c>
      <c r="B4" s="170"/>
      <c r="C4" s="172">
        <v>335</v>
      </c>
      <c r="D4" s="176">
        <v>6799</v>
      </c>
      <c r="E4" s="173">
        <v>2060</v>
      </c>
      <c r="F4" s="182" t="s">
        <v>184</v>
      </c>
      <c r="G4" s="176">
        <v>20659</v>
      </c>
      <c r="H4" s="173">
        <v>1405</v>
      </c>
      <c r="I4" s="180">
        <v>44.9</v>
      </c>
      <c r="J4" s="8"/>
    </row>
    <row r="5" spans="1:10" ht="14.25" customHeight="1" x14ac:dyDescent="0.2">
      <c r="A5" s="25"/>
      <c r="B5" s="25" t="s">
        <v>154</v>
      </c>
      <c r="C5" s="174">
        <v>63</v>
      </c>
      <c r="D5" s="177">
        <v>3985</v>
      </c>
      <c r="E5" s="175">
        <v>190</v>
      </c>
      <c r="F5" s="183" t="s">
        <v>184</v>
      </c>
      <c r="G5" s="177">
        <v>7787</v>
      </c>
      <c r="H5" s="143" t="s">
        <v>184</v>
      </c>
      <c r="I5" s="160">
        <v>71.599999999999994</v>
      </c>
      <c r="J5" s="8"/>
    </row>
    <row r="6" spans="1:10" ht="14.25" customHeight="1" x14ac:dyDescent="0.2">
      <c r="B6" s="171" t="s">
        <v>119</v>
      </c>
      <c r="C6" s="174">
        <v>57</v>
      </c>
      <c r="D6" s="177">
        <v>3498</v>
      </c>
      <c r="E6" s="143">
        <v>111</v>
      </c>
      <c r="F6" s="183" t="s">
        <v>184</v>
      </c>
      <c r="G6" s="177">
        <v>6632</v>
      </c>
      <c r="H6" s="143" t="s">
        <v>184</v>
      </c>
      <c r="I6" s="160">
        <v>72.8</v>
      </c>
      <c r="J6" s="8"/>
    </row>
    <row r="7" spans="1:10" ht="28.5" customHeight="1" x14ac:dyDescent="0.2">
      <c r="A7" s="36"/>
      <c r="B7" s="85" t="s">
        <v>121</v>
      </c>
      <c r="C7" s="225">
        <v>224</v>
      </c>
      <c r="D7" s="226">
        <v>2187</v>
      </c>
      <c r="E7" s="227">
        <v>1870</v>
      </c>
      <c r="F7" s="228" t="s">
        <v>184</v>
      </c>
      <c r="G7" s="213">
        <v>10707</v>
      </c>
      <c r="H7" s="227">
        <v>1405</v>
      </c>
      <c r="I7" s="181">
        <v>25.4</v>
      </c>
      <c r="J7" s="8"/>
    </row>
    <row r="8" spans="1:10" ht="14.25" customHeight="1" x14ac:dyDescent="0.2">
      <c r="A8" s="2"/>
      <c r="B8" s="2" t="s">
        <v>120</v>
      </c>
      <c r="C8" s="174">
        <v>48</v>
      </c>
      <c r="D8" s="178">
        <v>627</v>
      </c>
      <c r="E8" s="143" t="s">
        <v>184</v>
      </c>
      <c r="F8" s="183" t="s">
        <v>184</v>
      </c>
      <c r="G8" s="179">
        <v>2165</v>
      </c>
      <c r="H8" s="143" t="s">
        <v>184</v>
      </c>
      <c r="I8" s="160">
        <v>44.8</v>
      </c>
      <c r="J8" s="8"/>
    </row>
    <row r="9" spans="1:10" ht="12" customHeight="1" x14ac:dyDescent="0.2">
      <c r="B9" s="51"/>
      <c r="C9" s="2"/>
      <c r="D9" s="2"/>
      <c r="E9" s="4"/>
      <c r="F9" s="4"/>
      <c r="G9" s="4"/>
      <c r="H9" s="27"/>
      <c r="I9" s="24"/>
      <c r="J9" s="24"/>
    </row>
    <row r="10" spans="1:10" ht="12.75" customHeight="1" x14ac:dyDescent="0.2">
      <c r="A10" s="101" t="s">
        <v>10</v>
      </c>
      <c r="B10" s="184" t="s">
        <v>128</v>
      </c>
      <c r="C10" s="28"/>
      <c r="D10" s="28"/>
      <c r="E10" s="28"/>
      <c r="F10" s="28"/>
      <c r="G10" s="28"/>
      <c r="H10" s="185"/>
      <c r="I10" s="185"/>
    </row>
    <row r="11" spans="1:10" ht="12.75" customHeight="1" x14ac:dyDescent="0.2">
      <c r="A11" s="101" t="s">
        <v>9</v>
      </c>
      <c r="B11" s="186" t="s">
        <v>129</v>
      </c>
      <c r="C11" s="28"/>
      <c r="D11" s="28"/>
      <c r="E11" s="187"/>
      <c r="F11" s="28"/>
      <c r="G11" s="28"/>
      <c r="H11" s="185"/>
      <c r="I11" s="185"/>
    </row>
    <row r="12" spans="1:10" ht="12.75" customHeight="1" x14ac:dyDescent="0.2">
      <c r="A12" s="101" t="s">
        <v>15</v>
      </c>
      <c r="B12" s="184" t="s">
        <v>163</v>
      </c>
      <c r="C12" s="28"/>
      <c r="D12" s="28"/>
      <c r="E12" s="28"/>
      <c r="F12" s="28" t="s">
        <v>14</v>
      </c>
      <c r="G12" s="28"/>
      <c r="H12" s="185"/>
      <c r="I12" s="185"/>
    </row>
    <row r="13" spans="1:10" ht="12.75" customHeight="1" x14ac:dyDescent="0.2">
      <c r="A13" s="101" t="s">
        <v>156</v>
      </c>
      <c r="B13" s="268" t="s">
        <v>164</v>
      </c>
      <c r="C13" s="268"/>
      <c r="D13" s="268"/>
      <c r="E13" s="268"/>
      <c r="F13" s="268"/>
      <c r="G13" s="268"/>
      <c r="H13" s="268"/>
      <c r="I13" s="268"/>
      <c r="J13" s="37"/>
    </row>
    <row r="14" spans="1:10" ht="12.75" customHeight="1" x14ac:dyDescent="0.2">
      <c r="A14" s="267" t="s">
        <v>157</v>
      </c>
      <c r="B14" s="268" t="s">
        <v>171</v>
      </c>
      <c r="C14" s="268"/>
      <c r="D14" s="268"/>
      <c r="E14" s="268"/>
      <c r="F14" s="268"/>
      <c r="G14" s="268"/>
      <c r="H14" s="268"/>
      <c r="I14" s="268"/>
      <c r="J14" s="37"/>
    </row>
    <row r="15" spans="1:10" ht="12.75" customHeight="1" x14ac:dyDescent="0.2">
      <c r="A15" s="267"/>
      <c r="B15" s="268"/>
      <c r="C15" s="268"/>
      <c r="D15" s="268"/>
      <c r="E15" s="268"/>
      <c r="F15" s="268"/>
      <c r="G15" s="268"/>
      <c r="H15" s="268"/>
      <c r="I15" s="268"/>
    </row>
    <row r="16" spans="1:10" ht="12.75" customHeight="1" x14ac:dyDescent="0.2">
      <c r="B16" s="2"/>
      <c r="C16" s="2"/>
      <c r="D16" s="2"/>
      <c r="E16" s="2"/>
      <c r="F16" s="2"/>
      <c r="G16" s="2"/>
    </row>
    <row r="17" spans="2:7" ht="12.75" customHeight="1" x14ac:dyDescent="0.2">
      <c r="B17" s="2"/>
      <c r="C17" s="2"/>
      <c r="D17" s="2"/>
      <c r="E17" s="2"/>
      <c r="F17" s="2"/>
      <c r="G17" s="2"/>
    </row>
  </sheetData>
  <mergeCells count="8">
    <mergeCell ref="A14:A15"/>
    <mergeCell ref="B13:I13"/>
    <mergeCell ref="G2:G3"/>
    <mergeCell ref="C2:C3"/>
    <mergeCell ref="D2:F2"/>
    <mergeCell ref="H2:H3"/>
    <mergeCell ref="I2:I3"/>
    <mergeCell ref="B14:I15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9"/>
  <sheetViews>
    <sheetView showGridLines="0" workbookViewId="0">
      <selection activeCell="P27" sqref="P27"/>
    </sheetView>
  </sheetViews>
  <sheetFormatPr defaultRowHeight="12.75" x14ac:dyDescent="0.2"/>
  <cols>
    <col min="1" max="1" width="9.5" customWidth="1"/>
    <col min="2" max="2" width="16.83203125" customWidth="1"/>
    <col min="3" max="3" width="15.83203125" style="132" customWidth="1"/>
    <col min="4" max="4" width="15" style="132" customWidth="1"/>
    <col min="5" max="5" width="12.33203125" style="132" customWidth="1"/>
    <col min="6" max="6" width="13.83203125" style="131" customWidth="1"/>
    <col min="7" max="7" width="11.6640625" style="132" customWidth="1"/>
    <col min="8" max="8" width="11.83203125" customWidth="1"/>
    <col min="10" max="10" width="15.33203125" customWidth="1"/>
    <col min="11" max="11" width="11.83203125" bestFit="1" customWidth="1"/>
    <col min="12" max="12" width="10.83203125" bestFit="1" customWidth="1"/>
    <col min="13" max="13" width="11.6640625" customWidth="1"/>
    <col min="14" max="14" width="12.6640625" customWidth="1"/>
  </cols>
  <sheetData>
    <row r="1" spans="2:16" x14ac:dyDescent="0.2">
      <c r="B1" s="131"/>
      <c r="D1"/>
      <c r="E1"/>
      <c r="F1"/>
      <c r="G1"/>
      <c r="O1" s="274"/>
      <c r="P1" s="274"/>
    </row>
    <row r="3" spans="2:16" ht="15" x14ac:dyDescent="0.25">
      <c r="L3" s="273"/>
      <c r="M3" s="273"/>
    </row>
    <row r="4" spans="2:16" x14ac:dyDescent="0.2">
      <c r="L4" s="260"/>
      <c r="M4" s="133"/>
    </row>
    <row r="7" spans="2:16" x14ac:dyDescent="0.2">
      <c r="L7" s="262" t="s">
        <v>126</v>
      </c>
      <c r="M7" s="262" t="s">
        <v>160</v>
      </c>
    </row>
    <row r="8" spans="2:16" x14ac:dyDescent="0.2">
      <c r="K8" s="196" t="s">
        <v>77</v>
      </c>
      <c r="L8" s="261">
        <v>21.896238827639397</v>
      </c>
      <c r="M8">
        <v>12.4</v>
      </c>
    </row>
    <row r="9" spans="2:16" x14ac:dyDescent="0.2">
      <c r="K9" s="196" t="s">
        <v>78</v>
      </c>
      <c r="L9" s="261">
        <v>24.674256898549814</v>
      </c>
      <c r="M9">
        <v>23.7</v>
      </c>
    </row>
    <row r="10" spans="2:16" x14ac:dyDescent="0.2">
      <c r="K10" s="196" t="s">
        <v>79</v>
      </c>
      <c r="L10" s="261">
        <v>29.985794121982924</v>
      </c>
      <c r="M10">
        <v>31.3</v>
      </c>
    </row>
    <row r="11" spans="2:16" x14ac:dyDescent="0.2">
      <c r="K11" s="196" t="s">
        <v>80</v>
      </c>
      <c r="L11" s="261">
        <v>39.063700707785642</v>
      </c>
      <c r="M11">
        <v>37.1</v>
      </c>
    </row>
    <row r="12" spans="2:16" x14ac:dyDescent="0.2">
      <c r="K12" s="196" t="s">
        <v>81</v>
      </c>
      <c r="L12" s="261">
        <v>44.704916900261473</v>
      </c>
      <c r="M12">
        <v>44.4</v>
      </c>
    </row>
    <row r="13" spans="2:16" x14ac:dyDescent="0.2">
      <c r="K13" s="196" t="s">
        <v>82</v>
      </c>
      <c r="L13" s="261">
        <v>42.493195521102493</v>
      </c>
      <c r="M13">
        <v>39.700000000000003</v>
      </c>
    </row>
    <row r="14" spans="2:16" x14ac:dyDescent="0.2">
      <c r="K14" s="196" t="s">
        <v>83</v>
      </c>
      <c r="L14" s="261">
        <v>42.517028659555329</v>
      </c>
      <c r="M14">
        <v>44.9</v>
      </c>
    </row>
    <row r="15" spans="2:16" x14ac:dyDescent="0.2">
      <c r="K15" s="196" t="s">
        <v>84</v>
      </c>
      <c r="L15" s="261">
        <v>50.125444680804051</v>
      </c>
    </row>
    <row r="16" spans="2:16" x14ac:dyDescent="0.2">
      <c r="K16" s="196" t="s">
        <v>85</v>
      </c>
      <c r="L16" s="261">
        <v>49.981744713145851</v>
      </c>
    </row>
    <row r="17" spans="11:12" x14ac:dyDescent="0.2">
      <c r="K17" s="196" t="s">
        <v>86</v>
      </c>
      <c r="L17" s="261">
        <v>42.047536731206719</v>
      </c>
    </row>
    <row r="18" spans="11:12" x14ac:dyDescent="0.2">
      <c r="K18" s="196" t="s">
        <v>87</v>
      </c>
      <c r="L18" s="261">
        <v>31.381211967545642</v>
      </c>
    </row>
    <row r="19" spans="11:12" x14ac:dyDescent="0.2">
      <c r="K19" s="196" t="s">
        <v>88</v>
      </c>
      <c r="L19" s="261">
        <v>37.986658373975111</v>
      </c>
    </row>
  </sheetData>
  <mergeCells count="2">
    <mergeCell ref="L3:M3"/>
    <mergeCell ref="O1:P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topLeftCell="C1" workbookViewId="0">
      <selection activeCell="W15" sqref="W15"/>
    </sheetView>
  </sheetViews>
  <sheetFormatPr defaultColWidth="9.33203125" defaultRowHeight="12.75" x14ac:dyDescent="0.2"/>
  <cols>
    <col min="1" max="1" width="1.5" style="63" customWidth="1"/>
    <col min="2" max="2" width="32.83203125" style="63" customWidth="1"/>
    <col min="3" max="3" width="10" style="63" customWidth="1"/>
    <col min="4" max="4" width="9.83203125" style="63" customWidth="1"/>
    <col min="5" max="6" width="10" style="63" customWidth="1"/>
    <col min="7" max="7" width="12" style="63" customWidth="1"/>
    <col min="8" max="9" width="11.5" style="63" customWidth="1"/>
    <col min="10" max="10" width="12.1640625" style="63" customWidth="1"/>
    <col min="11" max="11" width="5.6640625" style="5" customWidth="1"/>
    <col min="12" max="16384" width="9.33203125" style="5"/>
  </cols>
  <sheetData>
    <row r="1" spans="1:11" ht="26.25" customHeight="1" thickBot="1" x14ac:dyDescent="0.25">
      <c r="A1" s="71" t="s">
        <v>145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8.75" customHeight="1" x14ac:dyDescent="0.2">
      <c r="A2" s="65"/>
      <c r="B2" s="66"/>
      <c r="C2" s="283" t="s">
        <v>0</v>
      </c>
      <c r="D2" s="284"/>
      <c r="E2" s="284"/>
      <c r="F2" s="284"/>
      <c r="G2" s="275" t="s">
        <v>1</v>
      </c>
      <c r="H2" s="264"/>
      <c r="I2" s="264"/>
      <c r="J2" s="264"/>
      <c r="K2" s="30"/>
    </row>
    <row r="3" spans="1:11" ht="15.75" customHeight="1" x14ac:dyDescent="0.2">
      <c r="A3" s="64"/>
      <c r="B3" s="64"/>
      <c r="C3" s="276" t="s">
        <v>165</v>
      </c>
      <c r="D3" s="277"/>
      <c r="E3" s="276" t="s">
        <v>166</v>
      </c>
      <c r="F3" s="277"/>
      <c r="G3" s="276" t="s">
        <v>165</v>
      </c>
      <c r="H3" s="277"/>
      <c r="I3" s="278" t="s">
        <v>166</v>
      </c>
      <c r="J3" s="279"/>
      <c r="K3" s="130"/>
    </row>
    <row r="4" spans="1:11" ht="15" customHeight="1" x14ac:dyDescent="0.2">
      <c r="A4" s="67"/>
      <c r="B4" s="67"/>
      <c r="C4" s="138" t="s">
        <v>16</v>
      </c>
      <c r="D4" s="140" t="s">
        <v>17</v>
      </c>
      <c r="E4" s="140" t="s">
        <v>16</v>
      </c>
      <c r="F4" s="140" t="s">
        <v>17</v>
      </c>
      <c r="G4" s="138" t="s">
        <v>16</v>
      </c>
      <c r="H4" s="140" t="s">
        <v>17</v>
      </c>
      <c r="I4" s="140" t="s">
        <v>16</v>
      </c>
      <c r="J4" s="139" t="s">
        <v>17</v>
      </c>
      <c r="K4" s="130"/>
    </row>
    <row r="5" spans="1:11" ht="26.25" customHeight="1" x14ac:dyDescent="0.2">
      <c r="A5" s="64"/>
      <c r="B5" s="64"/>
      <c r="C5" s="265" t="s">
        <v>175</v>
      </c>
      <c r="D5" s="265"/>
      <c r="E5" s="265"/>
      <c r="F5" s="265"/>
      <c r="G5" s="265"/>
      <c r="H5" s="265"/>
      <c r="I5" s="265"/>
      <c r="J5" s="265"/>
      <c r="K5" s="129"/>
    </row>
    <row r="6" spans="1:11" ht="14.25" customHeight="1" x14ac:dyDescent="0.2">
      <c r="A6" s="188" t="s">
        <v>2</v>
      </c>
      <c r="B6" s="189"/>
      <c r="C6" s="210">
        <v>146192</v>
      </c>
      <c r="D6" s="114">
        <v>136150</v>
      </c>
      <c r="E6" s="114">
        <v>161231</v>
      </c>
      <c r="F6" s="211">
        <v>148877</v>
      </c>
      <c r="G6" s="114">
        <v>251427</v>
      </c>
      <c r="H6" s="114">
        <v>230919</v>
      </c>
      <c r="I6" s="114">
        <v>287379</v>
      </c>
      <c r="J6" s="114">
        <v>263110</v>
      </c>
      <c r="K6" s="31"/>
    </row>
    <row r="7" spans="1:11" ht="14.25" customHeight="1" x14ac:dyDescent="0.2">
      <c r="A7" s="190" t="s">
        <v>150</v>
      </c>
      <c r="B7" s="191"/>
      <c r="C7" s="179">
        <v>99544</v>
      </c>
      <c r="D7" s="115">
        <v>92442</v>
      </c>
      <c r="E7" s="115">
        <v>105741</v>
      </c>
      <c r="F7" s="212">
        <v>97884</v>
      </c>
      <c r="G7" s="115">
        <v>154258</v>
      </c>
      <c r="H7" s="193">
        <v>141201</v>
      </c>
      <c r="I7" s="193">
        <v>172865</v>
      </c>
      <c r="J7" s="115">
        <v>159106</v>
      </c>
      <c r="K7" s="23"/>
    </row>
    <row r="8" spans="1:11" ht="12.75" customHeight="1" x14ac:dyDescent="0.2">
      <c r="A8" s="190"/>
      <c r="B8" s="191" t="s">
        <v>119</v>
      </c>
      <c r="C8" s="179">
        <v>90729</v>
      </c>
      <c r="D8" s="115">
        <v>83917</v>
      </c>
      <c r="E8" s="115">
        <v>92747</v>
      </c>
      <c r="F8" s="212">
        <v>85547</v>
      </c>
      <c r="G8" s="115">
        <v>140453</v>
      </c>
      <c r="H8" s="193">
        <v>127895</v>
      </c>
      <c r="I8" s="193">
        <v>149661</v>
      </c>
      <c r="J8" s="115">
        <v>136856</v>
      </c>
      <c r="K8" s="32"/>
    </row>
    <row r="9" spans="1:11" ht="28.5" customHeight="1" x14ac:dyDescent="0.2">
      <c r="A9" s="281" t="s">
        <v>122</v>
      </c>
      <c r="B9" s="282"/>
      <c r="C9" s="213">
        <v>29663</v>
      </c>
      <c r="D9" s="194">
        <v>27729</v>
      </c>
      <c r="E9" s="194">
        <v>38932</v>
      </c>
      <c r="F9" s="214">
        <v>35595</v>
      </c>
      <c r="G9" s="195">
        <v>66235</v>
      </c>
      <c r="H9" s="195">
        <v>61258</v>
      </c>
      <c r="I9" s="195">
        <v>84413</v>
      </c>
      <c r="J9" s="195">
        <v>76273</v>
      </c>
      <c r="K9" s="32"/>
    </row>
    <row r="10" spans="1:11" ht="12.75" customHeight="1" x14ac:dyDescent="0.2">
      <c r="A10" s="191" t="s">
        <v>120</v>
      </c>
      <c r="B10" s="192"/>
      <c r="C10" s="179">
        <v>16985</v>
      </c>
      <c r="D10" s="119">
        <v>15979</v>
      </c>
      <c r="E10" s="119">
        <v>16558</v>
      </c>
      <c r="F10" s="212">
        <v>15398</v>
      </c>
      <c r="G10" s="115">
        <v>30934</v>
      </c>
      <c r="H10" s="115">
        <v>28460</v>
      </c>
      <c r="I10" s="115">
        <v>30101</v>
      </c>
      <c r="J10" s="115">
        <v>27731</v>
      </c>
      <c r="K10" s="32"/>
    </row>
    <row r="11" spans="1:11" ht="26.25" customHeight="1" x14ac:dyDescent="0.2">
      <c r="A11" s="64"/>
      <c r="B11" s="64"/>
      <c r="C11" s="286" t="s">
        <v>176</v>
      </c>
      <c r="D11" s="286"/>
      <c r="E11" s="286"/>
      <c r="F11" s="286"/>
      <c r="G11" s="286"/>
      <c r="H11" s="286"/>
      <c r="I11" s="286"/>
      <c r="J11" s="286"/>
      <c r="K11" s="129"/>
    </row>
    <row r="12" spans="1:11" ht="14.25" customHeight="1" x14ac:dyDescent="0.2">
      <c r="A12" s="188" t="s">
        <v>2</v>
      </c>
      <c r="B12" s="189"/>
      <c r="C12" s="210">
        <v>678206</v>
      </c>
      <c r="D12" s="114">
        <v>574497</v>
      </c>
      <c r="E12" s="114">
        <v>743406</v>
      </c>
      <c r="F12" s="114">
        <v>630488</v>
      </c>
      <c r="G12" s="210">
        <v>1210802</v>
      </c>
      <c r="H12" s="114">
        <v>1021376</v>
      </c>
      <c r="I12" s="114">
        <v>1352679</v>
      </c>
      <c r="J12" s="114">
        <v>1141083</v>
      </c>
      <c r="K12" s="31"/>
    </row>
    <row r="13" spans="1:11" ht="14.25" customHeight="1" x14ac:dyDescent="0.2">
      <c r="A13" s="190" t="s">
        <v>150</v>
      </c>
      <c r="B13" s="191"/>
      <c r="C13" s="223">
        <v>505748</v>
      </c>
      <c r="D13" s="119">
        <v>436155</v>
      </c>
      <c r="E13" s="119">
        <v>539292</v>
      </c>
      <c r="F13" s="119">
        <v>466894</v>
      </c>
      <c r="G13" s="223">
        <v>813146</v>
      </c>
      <c r="H13" s="119">
        <v>701427</v>
      </c>
      <c r="I13" s="119">
        <v>868725</v>
      </c>
      <c r="J13" s="119">
        <v>755610</v>
      </c>
      <c r="K13" s="23"/>
    </row>
    <row r="14" spans="1:11" ht="12.75" customHeight="1" x14ac:dyDescent="0.2">
      <c r="A14" s="190"/>
      <c r="B14" s="191" t="s">
        <v>119</v>
      </c>
      <c r="C14" s="223">
        <v>466080</v>
      </c>
      <c r="D14" s="119">
        <v>399742</v>
      </c>
      <c r="E14" s="119">
        <v>469721</v>
      </c>
      <c r="F14" s="119">
        <v>403937</v>
      </c>
      <c r="G14" s="223">
        <v>746391</v>
      </c>
      <c r="H14" s="119">
        <v>639523</v>
      </c>
      <c r="I14" s="119">
        <v>749358</v>
      </c>
      <c r="J14" s="119">
        <v>646419</v>
      </c>
      <c r="K14" s="23"/>
    </row>
    <row r="15" spans="1:11" ht="28.5" customHeight="1" x14ac:dyDescent="0.2">
      <c r="A15" s="281" t="s">
        <v>122</v>
      </c>
      <c r="B15" s="282"/>
      <c r="C15" s="224">
        <v>105809</v>
      </c>
      <c r="D15" s="194">
        <v>86234</v>
      </c>
      <c r="E15" s="194">
        <v>138123</v>
      </c>
      <c r="F15" s="194">
        <v>110636</v>
      </c>
      <c r="G15" s="224">
        <v>268495</v>
      </c>
      <c r="H15" s="194">
        <v>219264</v>
      </c>
      <c r="I15" s="194">
        <v>353284</v>
      </c>
      <c r="J15" s="194">
        <v>282392</v>
      </c>
      <c r="K15" s="32"/>
    </row>
    <row r="16" spans="1:11" ht="12.75" customHeight="1" x14ac:dyDescent="0.2">
      <c r="A16" s="191" t="s">
        <v>120</v>
      </c>
      <c r="B16" s="191"/>
      <c r="C16" s="223">
        <v>66649</v>
      </c>
      <c r="D16" s="119">
        <v>52108</v>
      </c>
      <c r="E16" s="119">
        <v>65991</v>
      </c>
      <c r="F16" s="119">
        <v>52958</v>
      </c>
      <c r="G16" s="223">
        <v>129161</v>
      </c>
      <c r="H16" s="119">
        <v>100685</v>
      </c>
      <c r="I16" s="119">
        <v>130670</v>
      </c>
      <c r="J16" s="119">
        <v>103081</v>
      </c>
      <c r="K16" s="32"/>
    </row>
    <row r="17" spans="1:11" ht="7.5" customHeight="1" x14ac:dyDescent="0.2">
      <c r="B17" s="68"/>
      <c r="C17" s="69"/>
      <c r="D17" s="69"/>
      <c r="E17" s="69"/>
      <c r="F17" s="69"/>
      <c r="G17" s="69"/>
      <c r="H17" s="69"/>
      <c r="I17" s="69"/>
      <c r="J17" s="69"/>
      <c r="K17" s="32"/>
    </row>
    <row r="18" spans="1:11" ht="12.75" customHeight="1" x14ac:dyDescent="0.2">
      <c r="A18" s="12" t="s">
        <v>117</v>
      </c>
      <c r="B18" s="285" t="s">
        <v>164</v>
      </c>
      <c r="C18" s="285"/>
      <c r="D18" s="285"/>
      <c r="E18" s="285"/>
      <c r="F18" s="285"/>
      <c r="G18" s="285"/>
      <c r="H18" s="285"/>
      <c r="I18" s="285"/>
      <c r="J18" s="285"/>
      <c r="K18" s="128"/>
    </row>
    <row r="19" spans="1:11" ht="12.75" customHeight="1" x14ac:dyDescent="0.2">
      <c r="A19" s="79" t="s">
        <v>9</v>
      </c>
      <c r="B19" s="280" t="s">
        <v>171</v>
      </c>
      <c r="C19" s="280"/>
      <c r="D19" s="280"/>
      <c r="E19" s="280"/>
      <c r="F19" s="280"/>
      <c r="G19" s="280"/>
      <c r="H19" s="280"/>
      <c r="I19" s="280"/>
      <c r="J19" s="280"/>
      <c r="K19" s="128"/>
    </row>
    <row r="20" spans="1:11" ht="12.75" customHeight="1" x14ac:dyDescent="0.2">
      <c r="A20" s="79"/>
      <c r="B20" s="280"/>
      <c r="C20" s="280"/>
      <c r="D20" s="280"/>
      <c r="E20" s="280"/>
      <c r="F20" s="280"/>
      <c r="G20" s="280"/>
      <c r="H20" s="280"/>
      <c r="I20" s="280"/>
      <c r="J20" s="280"/>
      <c r="K20" s="128"/>
    </row>
  </sheetData>
  <mergeCells count="12">
    <mergeCell ref="G2:J2"/>
    <mergeCell ref="G3:H3"/>
    <mergeCell ref="I3:J3"/>
    <mergeCell ref="C5:J5"/>
    <mergeCell ref="B19:J20"/>
    <mergeCell ref="A15:B15"/>
    <mergeCell ref="C2:F2"/>
    <mergeCell ref="C3:D3"/>
    <mergeCell ref="E3:F3"/>
    <mergeCell ref="B18:J18"/>
    <mergeCell ref="C11:J11"/>
    <mergeCell ref="A9:B9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showGridLines="0" workbookViewId="0">
      <selection activeCell="W19" sqref="W19"/>
    </sheetView>
  </sheetViews>
  <sheetFormatPr defaultColWidth="9.33203125" defaultRowHeight="12.75" x14ac:dyDescent="0.2"/>
  <cols>
    <col min="1" max="1" width="5.5" style="5" customWidth="1"/>
    <col min="2" max="5" width="9.33203125" style="5"/>
    <col min="6" max="6" width="5.83203125" style="5" customWidth="1"/>
    <col min="7" max="7" width="9.33203125" style="5"/>
    <col min="8" max="8" width="6.5" style="5" customWidth="1"/>
    <col min="9" max="16384" width="9.33203125" style="5"/>
  </cols>
  <sheetData>
    <row r="1" spans="1:20" ht="14.25" customHeight="1" x14ac:dyDescent="0.2">
      <c r="A1" s="288" t="s">
        <v>179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O1" s="287" t="s">
        <v>5</v>
      </c>
      <c r="P1" s="287"/>
      <c r="Q1" s="287"/>
      <c r="S1" s="287" t="s">
        <v>5</v>
      </c>
      <c r="T1" s="287"/>
    </row>
    <row r="2" spans="1:20" x14ac:dyDescent="0.2">
      <c r="O2" s="25" t="s">
        <v>126</v>
      </c>
      <c r="P2" s="25"/>
      <c r="Q2" s="25" t="s">
        <v>160</v>
      </c>
      <c r="S2" s="25" t="s">
        <v>126</v>
      </c>
      <c r="T2" s="25" t="s">
        <v>160</v>
      </c>
    </row>
    <row r="3" spans="1:20" x14ac:dyDescent="0.2">
      <c r="N3" s="5" t="s">
        <v>142</v>
      </c>
      <c r="O3" s="5">
        <f>ROUND(S3/S5*100,1)</f>
        <v>8.1999999999999993</v>
      </c>
      <c r="P3" s="5" t="s">
        <v>142</v>
      </c>
      <c r="Q3" s="5">
        <f>ROUND(T3/T5*100,1)</f>
        <v>8.4</v>
      </c>
      <c r="S3" s="57">
        <v>20508</v>
      </c>
      <c r="T3" s="57">
        <v>24269</v>
      </c>
    </row>
    <row r="4" spans="1:20" x14ac:dyDescent="0.2">
      <c r="N4" s="5" t="s">
        <v>17</v>
      </c>
      <c r="O4" s="5">
        <f>ROUND(S4/S5*100,1)</f>
        <v>91.8</v>
      </c>
      <c r="P4" s="5" t="s">
        <v>17</v>
      </c>
      <c r="Q4" s="5">
        <f>ROUND(T4/T5*100,1)</f>
        <v>91.6</v>
      </c>
      <c r="S4" s="57">
        <v>230919</v>
      </c>
      <c r="T4" s="57">
        <v>263110</v>
      </c>
    </row>
    <row r="5" spans="1:20" x14ac:dyDescent="0.2">
      <c r="O5" s="5">
        <f>SUM(O3:O4)</f>
        <v>100</v>
      </c>
      <c r="Q5" s="5">
        <f>SUM(Q3:Q4)</f>
        <v>100</v>
      </c>
      <c r="S5" s="15">
        <f>SUM(S3:S4)</f>
        <v>251427</v>
      </c>
      <c r="T5" s="15">
        <f>SUM(T3:T4)</f>
        <v>287379</v>
      </c>
    </row>
    <row r="6" spans="1:20" ht="12" customHeight="1" x14ac:dyDescent="0.2"/>
    <row r="7" spans="1:20" ht="12" customHeight="1" x14ac:dyDescent="0.2"/>
    <row r="8" spans="1:20" ht="12" customHeight="1" x14ac:dyDescent="0.2"/>
    <row r="9" spans="1:20" ht="12" customHeight="1" x14ac:dyDescent="0.2"/>
    <row r="10" spans="1:20" ht="12" customHeight="1" x14ac:dyDescent="0.2"/>
    <row r="11" spans="1:20" ht="12" customHeight="1" x14ac:dyDescent="0.2"/>
    <row r="12" spans="1:20" ht="12" customHeight="1" x14ac:dyDescent="0.2"/>
    <row r="13" spans="1:20" ht="12" customHeight="1" x14ac:dyDescent="0.2"/>
    <row r="14" spans="1:20" ht="12" customHeight="1" x14ac:dyDescent="0.2"/>
    <row r="15" spans="1:20" ht="12" customHeight="1" x14ac:dyDescent="0.2"/>
    <row r="16" spans="1:20" ht="12" customHeight="1" x14ac:dyDescent="0.2"/>
    <row r="17" ht="12" customHeight="1" x14ac:dyDescent="0.2"/>
    <row r="18" ht="12" customHeight="1" x14ac:dyDescent="0.2"/>
  </sheetData>
  <mergeCells count="3">
    <mergeCell ref="O1:Q1"/>
    <mergeCell ref="S1:T1"/>
    <mergeCell ref="A1:L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showGridLines="0" topLeftCell="B4" workbookViewId="0">
      <selection activeCell="U8" sqref="U8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10" width="10.83203125" style="5" customWidth="1"/>
    <col min="11" max="16" width="6.33203125" style="5" customWidth="1"/>
    <col min="17" max="16384" width="9.33203125" style="5"/>
  </cols>
  <sheetData>
    <row r="1" spans="1:16" ht="28.5" customHeight="1" thickBot="1" x14ac:dyDescent="0.25">
      <c r="A1" s="74" t="s">
        <v>146</v>
      </c>
      <c r="B1" s="78"/>
      <c r="C1" s="74"/>
      <c r="D1" s="74"/>
      <c r="E1" s="74"/>
      <c r="F1" s="74"/>
      <c r="G1" s="74"/>
      <c r="H1" s="74"/>
      <c r="I1" s="74"/>
      <c r="J1" s="93"/>
    </row>
    <row r="2" spans="1:16" ht="18.75" customHeight="1" x14ac:dyDescent="0.2">
      <c r="A2" s="2"/>
      <c r="B2" s="2"/>
      <c r="C2" s="92"/>
      <c r="D2" s="289" t="s">
        <v>0</v>
      </c>
      <c r="E2" s="290"/>
      <c r="F2" s="290"/>
      <c r="G2" s="291" t="s">
        <v>1</v>
      </c>
      <c r="H2" s="290"/>
      <c r="I2" s="290"/>
      <c r="J2" s="292" t="s">
        <v>188</v>
      </c>
      <c r="K2" s="2"/>
      <c r="L2" s="2"/>
      <c r="M2" s="2"/>
      <c r="N2" s="2"/>
      <c r="O2" s="2"/>
      <c r="P2" s="2"/>
    </row>
    <row r="3" spans="1:16" ht="42" customHeight="1" x14ac:dyDescent="0.2">
      <c r="A3" s="19"/>
      <c r="B3" s="19"/>
      <c r="C3" s="20"/>
      <c r="D3" s="106" t="s">
        <v>185</v>
      </c>
      <c r="E3" s="110" t="s">
        <v>186</v>
      </c>
      <c r="F3" s="109" t="s">
        <v>187</v>
      </c>
      <c r="G3" s="197" t="s">
        <v>185</v>
      </c>
      <c r="H3" s="110" t="s">
        <v>186</v>
      </c>
      <c r="I3" s="109" t="s">
        <v>187</v>
      </c>
      <c r="J3" s="293"/>
      <c r="K3" s="2"/>
      <c r="L3" s="2"/>
      <c r="M3" s="2"/>
      <c r="N3" s="2"/>
      <c r="O3" s="2"/>
      <c r="P3" s="2"/>
    </row>
    <row r="4" spans="1:16" ht="24.75" customHeight="1" x14ac:dyDescent="0.2">
      <c r="A4" s="34" t="s">
        <v>2</v>
      </c>
      <c r="B4" s="25"/>
      <c r="C4" s="26"/>
      <c r="D4" s="114">
        <v>146192</v>
      </c>
      <c r="E4" s="114">
        <v>161231</v>
      </c>
      <c r="F4" s="125">
        <v>110.28715661595709</v>
      </c>
      <c r="G4" s="114">
        <v>251427</v>
      </c>
      <c r="H4" s="114">
        <v>287379</v>
      </c>
      <c r="I4" s="112">
        <v>114.29918027896765</v>
      </c>
      <c r="J4" s="117">
        <v>100</v>
      </c>
    </row>
    <row r="5" spans="1:16" ht="19.5" customHeight="1" x14ac:dyDescent="0.2">
      <c r="B5" s="25" t="s">
        <v>18</v>
      </c>
      <c r="C5" s="26"/>
      <c r="D5" s="116">
        <v>10042</v>
      </c>
      <c r="E5" s="116">
        <v>12354</v>
      </c>
      <c r="F5" s="126">
        <v>123.02330213104959</v>
      </c>
      <c r="G5" s="116">
        <v>20508</v>
      </c>
      <c r="H5" s="116">
        <v>24269</v>
      </c>
      <c r="I5" s="113">
        <v>118.33918470840648</v>
      </c>
      <c r="J5" s="118">
        <v>8.4449455248991754</v>
      </c>
    </row>
    <row r="6" spans="1:16" ht="17.25" customHeight="1" x14ac:dyDescent="0.2">
      <c r="B6" s="25" t="s">
        <v>19</v>
      </c>
      <c r="C6" s="26"/>
      <c r="D6" s="116">
        <v>136150</v>
      </c>
      <c r="E6" s="116">
        <v>148877</v>
      </c>
      <c r="F6" s="126">
        <v>109.34777818582447</v>
      </c>
      <c r="G6" s="116">
        <v>230919</v>
      </c>
      <c r="H6" s="116">
        <v>263110</v>
      </c>
      <c r="I6" s="113">
        <v>113.94038602280455</v>
      </c>
      <c r="J6" s="118">
        <v>91.555054475100832</v>
      </c>
      <c r="K6" s="59"/>
      <c r="L6" s="59"/>
      <c r="M6" s="59"/>
      <c r="N6" s="59"/>
      <c r="O6" s="59"/>
      <c r="P6" s="59"/>
    </row>
    <row r="7" spans="1:16" ht="15" customHeight="1" x14ac:dyDescent="0.2">
      <c r="B7" s="25"/>
      <c r="C7" s="26" t="s">
        <v>20</v>
      </c>
      <c r="D7" s="119">
        <v>2978</v>
      </c>
      <c r="E7" s="119">
        <v>3691</v>
      </c>
      <c r="F7" s="126">
        <v>123.94224311618535</v>
      </c>
      <c r="G7" s="119">
        <v>4565</v>
      </c>
      <c r="H7" s="119">
        <v>5688</v>
      </c>
      <c r="I7" s="113">
        <v>124.60021905805039</v>
      </c>
      <c r="J7" s="118">
        <v>1.979267796185525</v>
      </c>
    </row>
    <row r="8" spans="1:16" ht="15" customHeight="1" x14ac:dyDescent="0.2">
      <c r="B8" s="25"/>
      <c r="C8" s="26" t="s">
        <v>21</v>
      </c>
      <c r="D8" s="119">
        <v>3670</v>
      </c>
      <c r="E8" s="119">
        <v>3669</v>
      </c>
      <c r="F8" s="126">
        <v>99.972752043596742</v>
      </c>
      <c r="G8" s="119">
        <v>6230</v>
      </c>
      <c r="H8" s="119">
        <v>6775</v>
      </c>
      <c r="I8" s="113">
        <v>108.74799357945426</v>
      </c>
      <c r="J8" s="118">
        <v>2.3575139449994604</v>
      </c>
    </row>
    <row r="9" spans="1:16" ht="15" customHeight="1" x14ac:dyDescent="0.2">
      <c r="B9" s="25"/>
      <c r="C9" s="26" t="s">
        <v>22</v>
      </c>
      <c r="D9" s="119">
        <v>2345</v>
      </c>
      <c r="E9" s="119">
        <v>2744</v>
      </c>
      <c r="F9" s="126">
        <v>117.01492537313433</v>
      </c>
      <c r="G9" s="119">
        <v>4829</v>
      </c>
      <c r="H9" s="119">
        <v>4994</v>
      </c>
      <c r="I9" s="113">
        <v>103.41685649202734</v>
      </c>
      <c r="J9" s="118">
        <v>1.7377748548084586</v>
      </c>
    </row>
    <row r="10" spans="1:16" ht="15" customHeight="1" x14ac:dyDescent="0.2">
      <c r="B10" s="25"/>
      <c r="C10" s="26" t="s">
        <v>23</v>
      </c>
      <c r="D10" s="119">
        <v>3507</v>
      </c>
      <c r="E10" s="119">
        <v>3234</v>
      </c>
      <c r="F10" s="126">
        <v>92.215568862275461</v>
      </c>
      <c r="G10" s="119">
        <v>4387</v>
      </c>
      <c r="H10" s="119">
        <v>4178</v>
      </c>
      <c r="I10" s="113">
        <v>95.23592432186004</v>
      </c>
      <c r="J10" s="118">
        <v>1.4538292637945014</v>
      </c>
    </row>
    <row r="11" spans="1:16" ht="15" customHeight="1" x14ac:dyDescent="0.2">
      <c r="B11" s="25"/>
      <c r="C11" s="26" t="s">
        <v>48</v>
      </c>
      <c r="D11" s="119">
        <v>355</v>
      </c>
      <c r="E11" s="119">
        <v>335</v>
      </c>
      <c r="F11" s="126">
        <v>94.366197183098592</v>
      </c>
      <c r="G11" s="119">
        <v>698</v>
      </c>
      <c r="H11" s="119">
        <v>629</v>
      </c>
      <c r="I11" s="113">
        <v>90.114613180515761</v>
      </c>
      <c r="J11" s="118">
        <v>0.21887472640659197</v>
      </c>
    </row>
    <row r="12" spans="1:16" ht="15" customHeight="1" x14ac:dyDescent="0.2">
      <c r="B12" s="25"/>
      <c r="C12" s="26" t="s">
        <v>24</v>
      </c>
      <c r="D12" s="119">
        <v>1483</v>
      </c>
      <c r="E12" s="119">
        <v>1516</v>
      </c>
      <c r="F12" s="126">
        <v>102.22521915037086</v>
      </c>
      <c r="G12" s="119">
        <v>2085</v>
      </c>
      <c r="H12" s="119">
        <v>2351</v>
      </c>
      <c r="I12" s="113">
        <v>112.75779376498801</v>
      </c>
      <c r="J12" s="118">
        <v>0.81808343685516338</v>
      </c>
    </row>
    <row r="13" spans="1:16" ht="15" customHeight="1" x14ac:dyDescent="0.2">
      <c r="B13" s="25"/>
      <c r="C13" s="26" t="s">
        <v>25</v>
      </c>
      <c r="D13" s="119">
        <v>1615</v>
      </c>
      <c r="E13" s="119">
        <v>1958</v>
      </c>
      <c r="F13" s="126">
        <v>121.23839009287927</v>
      </c>
      <c r="G13" s="119">
        <v>2833</v>
      </c>
      <c r="H13" s="119">
        <v>3631</v>
      </c>
      <c r="I13" s="113">
        <v>128.16801976703141</v>
      </c>
      <c r="J13" s="118">
        <v>1.263488285504508</v>
      </c>
    </row>
    <row r="14" spans="1:16" ht="15" customHeight="1" x14ac:dyDescent="0.2">
      <c r="B14" s="25"/>
      <c r="C14" s="26" t="s">
        <v>26</v>
      </c>
      <c r="D14" s="119">
        <v>4706</v>
      </c>
      <c r="E14" s="119">
        <v>4706</v>
      </c>
      <c r="F14" s="126">
        <v>100</v>
      </c>
      <c r="G14" s="119">
        <v>8018</v>
      </c>
      <c r="H14" s="119">
        <v>8179</v>
      </c>
      <c r="I14" s="113">
        <v>102.00798204040909</v>
      </c>
      <c r="J14" s="118">
        <v>2.8460673883617105</v>
      </c>
    </row>
    <row r="15" spans="1:16" ht="15" customHeight="1" x14ac:dyDescent="0.2">
      <c r="B15" s="25"/>
      <c r="C15" s="26" t="s">
        <v>53</v>
      </c>
      <c r="D15" s="119">
        <v>1578</v>
      </c>
      <c r="E15" s="119">
        <v>2071</v>
      </c>
      <c r="F15" s="126">
        <v>131.24207858048163</v>
      </c>
      <c r="G15" s="119">
        <v>2176</v>
      </c>
      <c r="H15" s="119">
        <v>3158</v>
      </c>
      <c r="I15" s="113">
        <v>145.12867647058823</v>
      </c>
      <c r="J15" s="118">
        <v>1.0988972750270549</v>
      </c>
    </row>
    <row r="16" spans="1:16" ht="15" customHeight="1" x14ac:dyDescent="0.2">
      <c r="B16" s="25"/>
      <c r="C16" s="26" t="s">
        <v>54</v>
      </c>
      <c r="D16" s="119">
        <v>619</v>
      </c>
      <c r="E16" s="119">
        <v>708</v>
      </c>
      <c r="F16" s="126">
        <v>114.37802907915993</v>
      </c>
      <c r="G16" s="119">
        <v>1087</v>
      </c>
      <c r="H16" s="119">
        <v>1317</v>
      </c>
      <c r="I16" s="113">
        <v>121.15915363385466</v>
      </c>
      <c r="J16" s="118">
        <v>0.45827983255561472</v>
      </c>
    </row>
    <row r="17" spans="1:10" ht="15" customHeight="1" x14ac:dyDescent="0.2">
      <c r="B17" s="25"/>
      <c r="C17" s="26" t="s">
        <v>27</v>
      </c>
      <c r="D17" s="119">
        <v>4624</v>
      </c>
      <c r="E17" s="119">
        <v>4742</v>
      </c>
      <c r="F17" s="126">
        <v>102.55190311418684</v>
      </c>
      <c r="G17" s="119">
        <v>8449</v>
      </c>
      <c r="H17" s="119">
        <v>9039</v>
      </c>
      <c r="I17" s="113">
        <v>106.98307492010888</v>
      </c>
      <c r="J17" s="118">
        <v>3.1453237710479893</v>
      </c>
    </row>
    <row r="18" spans="1:10" ht="15" customHeight="1" x14ac:dyDescent="0.2">
      <c r="B18" s="25"/>
      <c r="C18" s="26" t="s">
        <v>28</v>
      </c>
      <c r="D18" s="119">
        <v>1202</v>
      </c>
      <c r="E18" s="119">
        <v>1869</v>
      </c>
      <c r="F18" s="126">
        <v>155.49084858569051</v>
      </c>
      <c r="G18" s="119">
        <v>2224</v>
      </c>
      <c r="H18" s="119">
        <v>2936</v>
      </c>
      <c r="I18" s="113">
        <v>132.01438848920864</v>
      </c>
      <c r="J18" s="118">
        <v>1.0216473715894343</v>
      </c>
    </row>
    <row r="19" spans="1:10" ht="15" customHeight="1" x14ac:dyDescent="0.2">
      <c r="B19" s="25"/>
      <c r="C19" s="26" t="s">
        <v>29</v>
      </c>
      <c r="D19" s="119">
        <v>850</v>
      </c>
      <c r="E19" s="119">
        <v>1069</v>
      </c>
      <c r="F19" s="126">
        <v>125.76470588235293</v>
      </c>
      <c r="G19" s="119">
        <v>1505</v>
      </c>
      <c r="H19" s="119">
        <v>1758</v>
      </c>
      <c r="I19" s="113">
        <v>116.81063122923587</v>
      </c>
      <c r="J19" s="118">
        <v>0.61173572181683422</v>
      </c>
    </row>
    <row r="20" spans="1:10" ht="15" customHeight="1" x14ac:dyDescent="0.2">
      <c r="B20" s="25"/>
      <c r="C20" s="26" t="s">
        <v>30</v>
      </c>
      <c r="D20" s="119">
        <v>4050</v>
      </c>
      <c r="E20" s="119">
        <v>5139</v>
      </c>
      <c r="F20" s="126">
        <v>126.8888888888889</v>
      </c>
      <c r="G20" s="119">
        <v>6992</v>
      </c>
      <c r="H20" s="119">
        <v>9052</v>
      </c>
      <c r="I20" s="113">
        <v>129.46224256292908</v>
      </c>
      <c r="J20" s="118">
        <v>3.149847414042084</v>
      </c>
    </row>
    <row r="21" spans="1:10" ht="15" customHeight="1" x14ac:dyDescent="0.2">
      <c r="B21" s="25"/>
      <c r="C21" s="26" t="s">
        <v>31</v>
      </c>
      <c r="D21" s="119">
        <v>1101</v>
      </c>
      <c r="E21" s="119">
        <v>1185</v>
      </c>
      <c r="F21" s="126">
        <v>107.62942779291554</v>
      </c>
      <c r="G21" s="119">
        <v>2033</v>
      </c>
      <c r="H21" s="119">
        <v>2100</v>
      </c>
      <c r="I21" s="113">
        <v>103.29562223315298</v>
      </c>
      <c r="J21" s="118">
        <v>0.73074232981533094</v>
      </c>
    </row>
    <row r="22" spans="1:10" ht="15" customHeight="1" x14ac:dyDescent="0.2">
      <c r="B22" s="25"/>
      <c r="C22" s="26" t="s">
        <v>32</v>
      </c>
      <c r="D22" s="119">
        <v>7554</v>
      </c>
      <c r="E22" s="119">
        <v>8723</v>
      </c>
      <c r="F22" s="126">
        <v>115.47524490336245</v>
      </c>
      <c r="G22" s="119">
        <v>12910</v>
      </c>
      <c r="H22" s="119">
        <v>14496</v>
      </c>
      <c r="I22" s="113">
        <v>112.285050348567</v>
      </c>
      <c r="J22" s="118">
        <v>5.0442099109538274</v>
      </c>
    </row>
    <row r="23" spans="1:10" ht="15" customHeight="1" x14ac:dyDescent="0.2">
      <c r="B23" s="25"/>
      <c r="C23" s="26" t="s">
        <v>33</v>
      </c>
      <c r="D23" s="119">
        <v>5246</v>
      </c>
      <c r="E23" s="119">
        <v>4800</v>
      </c>
      <c r="F23" s="126">
        <v>91.498284407167361</v>
      </c>
      <c r="G23" s="119">
        <v>6795</v>
      </c>
      <c r="H23" s="119">
        <v>6886</v>
      </c>
      <c r="I23" s="113">
        <v>101.33922001471672</v>
      </c>
      <c r="J23" s="118">
        <v>2.3961388967182708</v>
      </c>
    </row>
    <row r="24" spans="1:10" ht="15" customHeight="1" x14ac:dyDescent="0.2">
      <c r="B24" s="25"/>
      <c r="C24" s="26" t="s">
        <v>55</v>
      </c>
      <c r="D24" s="119">
        <v>1592</v>
      </c>
      <c r="E24" s="119">
        <v>1637</v>
      </c>
      <c r="F24" s="126">
        <v>102.82663316582914</v>
      </c>
      <c r="G24" s="119">
        <v>2291</v>
      </c>
      <c r="H24" s="119">
        <v>2521</v>
      </c>
      <c r="I24" s="113">
        <v>110.03928415539066</v>
      </c>
      <c r="J24" s="118">
        <v>0.87723876831640435</v>
      </c>
    </row>
    <row r="25" spans="1:10" ht="15" customHeight="1" x14ac:dyDescent="0.2">
      <c r="B25" s="25"/>
      <c r="C25" s="26" t="s">
        <v>34</v>
      </c>
      <c r="D25" s="119">
        <v>2006</v>
      </c>
      <c r="E25" s="119">
        <v>2825</v>
      </c>
      <c r="F25" s="126">
        <v>140.82751744765702</v>
      </c>
      <c r="G25" s="119">
        <v>3352</v>
      </c>
      <c r="H25" s="119">
        <v>4179</v>
      </c>
      <c r="I25" s="113">
        <v>124.67183770883055</v>
      </c>
      <c r="J25" s="118">
        <v>1.4541772363325087</v>
      </c>
    </row>
    <row r="26" spans="1:10" ht="15" customHeight="1" x14ac:dyDescent="0.2">
      <c r="B26" s="25"/>
      <c r="C26" s="26" t="s">
        <v>35</v>
      </c>
      <c r="D26" s="120">
        <v>1623</v>
      </c>
      <c r="E26" s="120">
        <v>1727</v>
      </c>
      <c r="F26" s="126">
        <v>106.40788662969808</v>
      </c>
      <c r="G26" s="119">
        <v>2796</v>
      </c>
      <c r="H26" s="119">
        <v>3249</v>
      </c>
      <c r="I26" s="113">
        <v>116.20171673819743</v>
      </c>
      <c r="J26" s="118">
        <v>1.1305627759857191</v>
      </c>
    </row>
    <row r="27" spans="1:10" ht="15" customHeight="1" x14ac:dyDescent="0.2">
      <c r="B27" s="25"/>
      <c r="C27" s="26" t="s">
        <v>36</v>
      </c>
      <c r="D27" s="119">
        <v>995</v>
      </c>
      <c r="E27" s="119">
        <v>1315</v>
      </c>
      <c r="F27" s="126">
        <v>132.1608040201005</v>
      </c>
      <c r="G27" s="119">
        <v>1562</v>
      </c>
      <c r="H27" s="119">
        <v>1929</v>
      </c>
      <c r="I27" s="113">
        <v>123.4955185659411</v>
      </c>
      <c r="J27" s="118">
        <v>0.67123902581608252</v>
      </c>
    </row>
    <row r="28" spans="1:10" ht="15" customHeight="1" x14ac:dyDescent="0.2">
      <c r="B28" s="25"/>
      <c r="C28" s="26" t="s">
        <v>37</v>
      </c>
      <c r="D28" s="119">
        <v>1152</v>
      </c>
      <c r="E28" s="119">
        <v>1776</v>
      </c>
      <c r="F28" s="126">
        <v>154.16666666666669</v>
      </c>
      <c r="G28" s="119">
        <v>2325</v>
      </c>
      <c r="H28" s="119">
        <v>3041</v>
      </c>
      <c r="I28" s="113">
        <v>130.79569892473117</v>
      </c>
      <c r="J28" s="118">
        <v>1.0581844880802007</v>
      </c>
    </row>
    <row r="29" spans="1:10" ht="15" customHeight="1" x14ac:dyDescent="0.2">
      <c r="B29" s="25"/>
      <c r="C29" s="26" t="s">
        <v>49</v>
      </c>
      <c r="D29" s="119">
        <v>1726</v>
      </c>
      <c r="E29" s="119">
        <v>2143</v>
      </c>
      <c r="F29" s="126">
        <v>124.15990730011588</v>
      </c>
      <c r="G29" s="119">
        <v>3349</v>
      </c>
      <c r="H29" s="119">
        <v>4391</v>
      </c>
      <c r="I29" s="113">
        <v>131.11376530307555</v>
      </c>
      <c r="J29" s="118">
        <v>1.5279474143900562</v>
      </c>
    </row>
    <row r="30" spans="1:10" ht="15" customHeight="1" x14ac:dyDescent="0.2">
      <c r="A30" s="2"/>
      <c r="B30" s="25"/>
      <c r="C30" s="26" t="s">
        <v>38</v>
      </c>
      <c r="D30" s="119">
        <v>7126</v>
      </c>
      <c r="E30" s="119">
        <v>8020</v>
      </c>
      <c r="F30" s="126">
        <v>112.54560763401629</v>
      </c>
      <c r="G30" s="120">
        <v>11520</v>
      </c>
      <c r="H30" s="120">
        <v>14232</v>
      </c>
      <c r="I30" s="113">
        <v>123.54166666666666</v>
      </c>
      <c r="J30" s="118">
        <v>4.9523451609198998</v>
      </c>
    </row>
    <row r="31" spans="1:10" ht="15" customHeight="1" x14ac:dyDescent="0.2">
      <c r="A31" s="2"/>
      <c r="B31" s="36"/>
      <c r="C31" s="26" t="s">
        <v>39</v>
      </c>
      <c r="D31" s="119">
        <v>2203</v>
      </c>
      <c r="E31" s="119">
        <v>2566</v>
      </c>
      <c r="F31" s="126">
        <v>116.47753064003632</v>
      </c>
      <c r="G31" s="119">
        <v>3240</v>
      </c>
      <c r="H31" s="119">
        <v>3942</v>
      </c>
      <c r="I31" s="113">
        <v>121.66666666666666</v>
      </c>
      <c r="J31" s="118">
        <v>1.3717077448247783</v>
      </c>
    </row>
    <row r="32" spans="1:10" ht="15" customHeight="1" x14ac:dyDescent="0.2">
      <c r="B32" s="36"/>
      <c r="C32" s="26" t="s">
        <v>40</v>
      </c>
      <c r="D32" s="119">
        <v>2603</v>
      </c>
      <c r="E32" s="119">
        <v>2833</v>
      </c>
      <c r="F32" s="126">
        <v>108.83595850941221</v>
      </c>
      <c r="G32" s="119">
        <v>4361</v>
      </c>
      <c r="H32" s="119">
        <v>4435</v>
      </c>
      <c r="I32" s="113">
        <v>101.69685851868837</v>
      </c>
      <c r="J32" s="118">
        <v>1.5432582060623776</v>
      </c>
    </row>
    <row r="33" spans="1:10" ht="15" customHeight="1" x14ac:dyDescent="0.2">
      <c r="B33" s="25"/>
      <c r="C33" s="26" t="s">
        <v>41</v>
      </c>
      <c r="D33" s="119">
        <v>2164</v>
      </c>
      <c r="E33" s="119">
        <v>1846</v>
      </c>
      <c r="F33" s="126">
        <v>85.304990757855819</v>
      </c>
      <c r="G33" s="119">
        <v>3077</v>
      </c>
      <c r="H33" s="119">
        <v>2740</v>
      </c>
      <c r="I33" s="113">
        <v>89.047773805654856</v>
      </c>
      <c r="J33" s="118">
        <v>0.95344475414000318</v>
      </c>
    </row>
    <row r="34" spans="1:10" ht="15" customHeight="1" x14ac:dyDescent="0.2">
      <c r="B34" s="25"/>
      <c r="C34" s="26" t="s">
        <v>50</v>
      </c>
      <c r="D34" s="119">
        <v>6335</v>
      </c>
      <c r="E34" s="119">
        <v>5691</v>
      </c>
      <c r="F34" s="126">
        <v>89.834254143646405</v>
      </c>
      <c r="G34" s="119">
        <v>13137</v>
      </c>
      <c r="H34" s="119">
        <v>12134</v>
      </c>
      <c r="I34" s="113">
        <v>92.365075740275557</v>
      </c>
      <c r="J34" s="118">
        <v>4.2222987761805841</v>
      </c>
    </row>
    <row r="35" spans="1:10" ht="15" customHeight="1" x14ac:dyDescent="0.2">
      <c r="B35" s="25"/>
      <c r="C35" s="26" t="s">
        <v>59</v>
      </c>
      <c r="D35" s="119">
        <v>983</v>
      </c>
      <c r="E35" s="119">
        <v>1469</v>
      </c>
      <c r="F35" s="126">
        <v>149.44048830111902</v>
      </c>
      <c r="G35" s="119">
        <v>1479</v>
      </c>
      <c r="H35" s="119">
        <v>2181</v>
      </c>
      <c r="I35" s="113">
        <v>147.46450304259636</v>
      </c>
      <c r="J35" s="118">
        <v>0.7589281053939223</v>
      </c>
    </row>
    <row r="36" spans="1:10" ht="15" customHeight="1" x14ac:dyDescent="0.2">
      <c r="B36" s="25"/>
      <c r="C36" s="26" t="s">
        <v>42</v>
      </c>
      <c r="D36" s="119">
        <v>3607</v>
      </c>
      <c r="E36" s="119">
        <v>3841</v>
      </c>
      <c r="F36" s="126">
        <v>106.48738563903521</v>
      </c>
      <c r="G36" s="119">
        <v>6023</v>
      </c>
      <c r="H36" s="119">
        <v>7178</v>
      </c>
      <c r="I36" s="113">
        <v>119.17649012120206</v>
      </c>
      <c r="J36" s="118">
        <v>2.4977468778164029</v>
      </c>
    </row>
    <row r="37" spans="1:10" ht="18.75" customHeight="1" x14ac:dyDescent="0.2">
      <c r="B37" s="25"/>
      <c r="C37" s="26" t="s">
        <v>43</v>
      </c>
      <c r="D37" s="119">
        <v>4374</v>
      </c>
      <c r="E37" s="119">
        <v>5675</v>
      </c>
      <c r="F37" s="126">
        <v>129.74394147233653</v>
      </c>
      <c r="G37" s="120">
        <v>8893</v>
      </c>
      <c r="H37" s="120">
        <v>11144</v>
      </c>
      <c r="I37" s="113">
        <v>125.31204318002924</v>
      </c>
      <c r="J37" s="118">
        <v>3.8778059635533566</v>
      </c>
    </row>
    <row r="38" spans="1:10" ht="15" customHeight="1" x14ac:dyDescent="0.2">
      <c r="B38" s="25"/>
      <c r="C38" s="26" t="s">
        <v>44</v>
      </c>
      <c r="D38" s="119">
        <v>2899</v>
      </c>
      <c r="E38" s="119">
        <v>3624</v>
      </c>
      <c r="F38" s="126">
        <v>125.00862366333219</v>
      </c>
      <c r="G38" s="120">
        <v>4108</v>
      </c>
      <c r="H38" s="120">
        <v>6084</v>
      </c>
      <c r="I38" s="113">
        <v>148.1012658227848</v>
      </c>
      <c r="J38" s="118">
        <v>2.1170649212364161</v>
      </c>
    </row>
    <row r="39" spans="1:10" ht="15" customHeight="1" x14ac:dyDescent="0.2">
      <c r="B39" s="25"/>
      <c r="C39" s="26" t="s">
        <v>56</v>
      </c>
      <c r="D39" s="119">
        <v>3216</v>
      </c>
      <c r="E39" s="119">
        <v>3448</v>
      </c>
      <c r="F39" s="126">
        <v>107.2139303482587</v>
      </c>
      <c r="G39" s="120">
        <v>6045</v>
      </c>
      <c r="H39" s="120">
        <v>6824</v>
      </c>
      <c r="I39" s="113">
        <v>112.88668320926385</v>
      </c>
      <c r="J39" s="118">
        <v>2.3745645993618183</v>
      </c>
    </row>
    <row r="40" spans="1:10" ht="15" customHeight="1" x14ac:dyDescent="0.2">
      <c r="B40" s="25"/>
      <c r="C40" s="26" t="s">
        <v>57</v>
      </c>
      <c r="D40" s="119">
        <v>4601</v>
      </c>
      <c r="E40" s="119">
        <v>5737</v>
      </c>
      <c r="F40" s="126">
        <v>124.69028472071288</v>
      </c>
      <c r="G40" s="120">
        <v>6238</v>
      </c>
      <c r="H40" s="120">
        <v>8670</v>
      </c>
      <c r="I40" s="113">
        <v>138.98685476114139</v>
      </c>
      <c r="J40" s="118">
        <v>3.0169219045232949</v>
      </c>
    </row>
    <row r="41" spans="1:10" ht="15" customHeight="1" x14ac:dyDescent="0.2">
      <c r="B41" s="25"/>
      <c r="C41" s="26" t="s">
        <v>58</v>
      </c>
      <c r="D41" s="119">
        <v>11501</v>
      </c>
      <c r="E41" s="119">
        <v>10087</v>
      </c>
      <c r="F41" s="126">
        <v>87.705416920267794</v>
      </c>
      <c r="G41" s="120">
        <v>14192</v>
      </c>
      <c r="H41" s="120">
        <v>12525</v>
      </c>
      <c r="I41" s="113">
        <v>88.253945885005635</v>
      </c>
      <c r="J41" s="118">
        <v>4.3583560385414382</v>
      </c>
    </row>
    <row r="42" spans="1:10" ht="15" customHeight="1" x14ac:dyDescent="0.2">
      <c r="B42" s="25"/>
      <c r="C42" s="26" t="s">
        <v>45</v>
      </c>
      <c r="D42" s="119">
        <v>3306</v>
      </c>
      <c r="E42" s="119">
        <v>4269</v>
      </c>
      <c r="F42" s="126">
        <v>129.12885662431941</v>
      </c>
      <c r="G42" s="120">
        <v>6279</v>
      </c>
      <c r="H42" s="120">
        <v>8226</v>
      </c>
      <c r="I42" s="113">
        <v>131.00812231247014</v>
      </c>
      <c r="J42" s="118">
        <v>2.8624220976480537</v>
      </c>
    </row>
    <row r="43" spans="1:10" ht="15" customHeight="1" x14ac:dyDescent="0.2">
      <c r="B43" s="25"/>
      <c r="C43" s="26" t="s">
        <v>46</v>
      </c>
      <c r="D43" s="119">
        <v>8776</v>
      </c>
      <c r="E43" s="119">
        <v>10232</v>
      </c>
      <c r="F43" s="126">
        <v>116.59070191431175</v>
      </c>
      <c r="G43" s="120">
        <v>17441</v>
      </c>
      <c r="H43" s="120">
        <v>23247</v>
      </c>
      <c r="I43" s="113">
        <v>133.28937560919672</v>
      </c>
      <c r="J43" s="118">
        <v>8.089317591055714</v>
      </c>
    </row>
    <row r="44" spans="1:10" ht="15" customHeight="1" x14ac:dyDescent="0.2">
      <c r="A44" s="2"/>
      <c r="B44" s="25"/>
      <c r="C44" s="26" t="s">
        <v>47</v>
      </c>
      <c r="D44" s="119">
        <v>15879</v>
      </c>
      <c r="E44" s="119">
        <v>15957</v>
      </c>
      <c r="F44" s="126">
        <v>100.49121481201585</v>
      </c>
      <c r="G44" s="119">
        <v>31395</v>
      </c>
      <c r="H44" s="119">
        <v>33071</v>
      </c>
      <c r="I44" s="113">
        <v>105.33842968625578</v>
      </c>
      <c r="J44" s="118">
        <v>11.507799804439433</v>
      </c>
    </row>
    <row r="45" spans="1:10" x14ac:dyDescent="0.2">
      <c r="J45" s="59"/>
    </row>
  </sheetData>
  <mergeCells count="3">
    <mergeCell ref="D2:F2"/>
    <mergeCell ref="G2:I2"/>
    <mergeCell ref="J2:J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showGridLines="0" workbookViewId="0">
      <selection activeCell="T43" sqref="T43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3.33203125" style="5" customWidth="1"/>
    <col min="10" max="10" width="2.83203125" style="5" customWidth="1"/>
    <col min="11" max="11" width="8" style="5" hidden="1" customWidth="1"/>
    <col min="12" max="12" width="7.5" style="5" hidden="1" customWidth="1"/>
    <col min="13" max="13" width="6.83203125" style="5" hidden="1" customWidth="1"/>
    <col min="14" max="14" width="2.83203125" style="5" hidden="1" customWidth="1"/>
    <col min="15" max="15" width="22" style="5" hidden="1" customWidth="1"/>
    <col min="16" max="16" width="6.83203125" style="5" hidden="1" customWidth="1"/>
    <col min="17" max="17" width="7.1640625" style="5" hidden="1" customWidth="1"/>
    <col min="18" max="18" width="4.33203125" style="5" customWidth="1"/>
    <col min="19" max="19" width="1.83203125" style="5" customWidth="1"/>
    <col min="20" max="16384" width="9.33203125" style="5"/>
  </cols>
  <sheetData>
    <row r="1" spans="1:18" ht="28.5" customHeight="1" thickBot="1" x14ac:dyDescent="0.25">
      <c r="A1" s="78" t="s">
        <v>147</v>
      </c>
      <c r="B1" s="76"/>
      <c r="C1" s="76"/>
      <c r="D1" s="76"/>
      <c r="E1" s="76"/>
      <c r="F1" s="76"/>
      <c r="G1" s="76"/>
      <c r="H1" s="76"/>
      <c r="I1" s="76"/>
    </row>
    <row r="2" spans="1:18" ht="18.75" customHeight="1" x14ac:dyDescent="0.2">
      <c r="A2" s="29"/>
      <c r="B2" s="29"/>
      <c r="C2" s="94"/>
      <c r="D2" s="294" t="s">
        <v>0</v>
      </c>
      <c r="E2" s="295"/>
      <c r="F2" s="295"/>
      <c r="G2" s="296" t="s">
        <v>1</v>
      </c>
      <c r="H2" s="295"/>
      <c r="I2" s="295"/>
      <c r="J2" s="2"/>
    </row>
    <row r="3" spans="1:18" ht="44.25" customHeight="1" x14ac:dyDescent="0.2">
      <c r="A3" s="19"/>
      <c r="B3" s="19"/>
      <c r="C3" s="20"/>
      <c r="D3" s="107" t="s">
        <v>180</v>
      </c>
      <c r="E3" s="105" t="s">
        <v>181</v>
      </c>
      <c r="F3" s="108" t="s">
        <v>182</v>
      </c>
      <c r="G3" s="107" t="s">
        <v>180</v>
      </c>
      <c r="H3" s="127" t="s">
        <v>181</v>
      </c>
      <c r="I3" s="104" t="s">
        <v>182</v>
      </c>
      <c r="J3" s="2"/>
    </row>
    <row r="4" spans="1:18" ht="24.75" customHeight="1" x14ac:dyDescent="0.2">
      <c r="A4" s="34" t="s">
        <v>2</v>
      </c>
      <c r="B4" s="25"/>
      <c r="C4" s="26"/>
      <c r="D4" s="114">
        <v>678206</v>
      </c>
      <c r="E4" s="114">
        <v>743406</v>
      </c>
      <c r="F4" s="123">
        <v>109.61359822826692</v>
      </c>
      <c r="G4" s="114">
        <v>1210802</v>
      </c>
      <c r="H4" s="114">
        <v>1352679</v>
      </c>
      <c r="I4" s="121">
        <v>111.71760535578896</v>
      </c>
      <c r="K4" s="52"/>
      <c r="L4" s="52" t="s">
        <v>60</v>
      </c>
      <c r="M4" s="52" t="s">
        <v>61</v>
      </c>
      <c r="N4" s="52"/>
      <c r="O4" s="52"/>
      <c r="P4" s="52" t="s">
        <v>60</v>
      </c>
      <c r="Q4" s="52" t="s">
        <v>61</v>
      </c>
      <c r="R4" s="52"/>
    </row>
    <row r="5" spans="1:18" ht="19.5" customHeight="1" x14ac:dyDescent="0.2">
      <c r="B5" s="25" t="s">
        <v>18</v>
      </c>
      <c r="C5" s="26"/>
      <c r="D5" s="115">
        <v>103709</v>
      </c>
      <c r="E5" s="115">
        <v>112918</v>
      </c>
      <c r="F5" s="124">
        <v>108.87965364626019</v>
      </c>
      <c r="G5" s="115">
        <v>189426</v>
      </c>
      <c r="H5" s="115">
        <v>211596</v>
      </c>
      <c r="I5" s="122">
        <v>111.70377878432738</v>
      </c>
      <c r="K5" s="53" t="s">
        <v>42</v>
      </c>
      <c r="L5" s="54">
        <f>SUM(L6:L18)</f>
        <v>0</v>
      </c>
      <c r="M5" s="54">
        <f>SUM(M6:M18)</f>
        <v>0</v>
      </c>
      <c r="N5" s="52"/>
      <c r="O5" s="53" t="s">
        <v>47</v>
      </c>
      <c r="P5" s="54">
        <f>SUM(P6:P30)</f>
        <v>0</v>
      </c>
      <c r="Q5" s="54">
        <f>SUM(Q6:Q30)</f>
        <v>0</v>
      </c>
      <c r="R5" s="52"/>
    </row>
    <row r="6" spans="1:18" ht="17.25" customHeight="1" x14ac:dyDescent="0.2">
      <c r="B6" s="25" t="s">
        <v>19</v>
      </c>
      <c r="C6" s="26"/>
      <c r="D6" s="115">
        <v>574497</v>
      </c>
      <c r="E6" s="115">
        <v>630488</v>
      </c>
      <c r="F6" s="124">
        <v>109.74609092823809</v>
      </c>
      <c r="G6" s="115">
        <v>1021376</v>
      </c>
      <c r="H6" s="115">
        <v>1141083</v>
      </c>
      <c r="I6" s="122">
        <v>111.72016965348706</v>
      </c>
      <c r="K6" s="52" t="s">
        <v>89</v>
      </c>
      <c r="L6" s="52"/>
      <c r="M6" s="52"/>
      <c r="N6" s="52"/>
      <c r="O6" s="52" t="s">
        <v>104</v>
      </c>
      <c r="P6" s="52"/>
      <c r="Q6" s="52"/>
      <c r="R6" s="52"/>
    </row>
    <row r="7" spans="1:18" ht="15" customHeight="1" x14ac:dyDescent="0.2">
      <c r="B7" s="25"/>
      <c r="C7" s="26" t="s">
        <v>20</v>
      </c>
      <c r="D7" s="115">
        <v>16978</v>
      </c>
      <c r="E7" s="116">
        <v>18262</v>
      </c>
      <c r="F7" s="124">
        <v>107.5627282365414</v>
      </c>
      <c r="G7" s="115">
        <v>29311</v>
      </c>
      <c r="H7" s="116">
        <v>30813</v>
      </c>
      <c r="I7" s="122">
        <v>105.12435604380607</v>
      </c>
      <c r="K7" s="52" t="s">
        <v>62</v>
      </c>
      <c r="L7" s="52"/>
      <c r="M7" s="52"/>
      <c r="N7" s="52"/>
      <c r="O7" s="52" t="s">
        <v>90</v>
      </c>
      <c r="P7" s="52"/>
      <c r="Q7" s="52"/>
      <c r="R7" s="52"/>
    </row>
    <row r="8" spans="1:18" ht="15" customHeight="1" x14ac:dyDescent="0.2">
      <c r="B8" s="25"/>
      <c r="C8" s="26" t="s">
        <v>21</v>
      </c>
      <c r="D8" s="115">
        <v>8152</v>
      </c>
      <c r="E8" s="116">
        <v>9413</v>
      </c>
      <c r="F8" s="124">
        <v>115.46859666339549</v>
      </c>
      <c r="G8" s="115">
        <v>15269</v>
      </c>
      <c r="H8" s="116">
        <v>17132</v>
      </c>
      <c r="I8" s="122">
        <v>112.20119195756106</v>
      </c>
      <c r="K8" s="52" t="s">
        <v>63</v>
      </c>
      <c r="L8" s="52"/>
      <c r="M8" s="52"/>
      <c r="N8" s="52"/>
      <c r="O8" s="52" t="s">
        <v>91</v>
      </c>
      <c r="P8" s="52"/>
      <c r="Q8" s="52"/>
      <c r="R8" s="52"/>
    </row>
    <row r="9" spans="1:18" ht="15" customHeight="1" x14ac:dyDescent="0.2">
      <c r="B9" s="25"/>
      <c r="C9" s="26" t="s">
        <v>22</v>
      </c>
      <c r="D9" s="115">
        <v>20360</v>
      </c>
      <c r="E9" s="116">
        <v>22328</v>
      </c>
      <c r="F9" s="124">
        <v>109.66601178781926</v>
      </c>
      <c r="G9" s="115">
        <v>37473</v>
      </c>
      <c r="H9" s="116">
        <v>42445</v>
      </c>
      <c r="I9" s="122">
        <v>113.26821978491179</v>
      </c>
      <c r="K9" s="52" t="s">
        <v>64</v>
      </c>
      <c r="L9" s="52"/>
      <c r="M9" s="52"/>
      <c r="N9" s="52"/>
      <c r="O9" s="52" t="s">
        <v>105</v>
      </c>
      <c r="P9" s="52"/>
      <c r="Q9" s="52"/>
      <c r="R9" s="52"/>
    </row>
    <row r="10" spans="1:18" ht="15" customHeight="1" x14ac:dyDescent="0.2">
      <c r="B10" s="25"/>
      <c r="C10" s="26" t="s">
        <v>23</v>
      </c>
      <c r="D10" s="115">
        <v>19732</v>
      </c>
      <c r="E10" s="116">
        <v>19061</v>
      </c>
      <c r="F10" s="124">
        <v>96.599432394080679</v>
      </c>
      <c r="G10" s="115">
        <v>26327</v>
      </c>
      <c r="H10" s="116">
        <v>26605</v>
      </c>
      <c r="I10" s="122">
        <v>101.05595016522962</v>
      </c>
      <c r="K10" s="52" t="s">
        <v>65</v>
      </c>
      <c r="L10" s="52"/>
      <c r="M10" s="52"/>
      <c r="N10" s="52"/>
      <c r="O10" s="52" t="s">
        <v>71</v>
      </c>
      <c r="P10" s="52"/>
      <c r="Q10" s="52"/>
      <c r="R10" s="52"/>
    </row>
    <row r="11" spans="1:18" ht="15" customHeight="1" x14ac:dyDescent="0.2">
      <c r="B11" s="25"/>
      <c r="C11" s="26" t="s">
        <v>48</v>
      </c>
      <c r="D11" s="115">
        <v>2954</v>
      </c>
      <c r="E11" s="116">
        <v>3265</v>
      </c>
      <c r="F11" s="124">
        <v>110.52809749492214</v>
      </c>
      <c r="G11" s="115">
        <v>6114</v>
      </c>
      <c r="H11" s="116">
        <v>7165</v>
      </c>
      <c r="I11" s="122">
        <v>117.19005561007523</v>
      </c>
      <c r="K11" s="52" t="s">
        <v>66</v>
      </c>
      <c r="L11" s="52"/>
      <c r="M11" s="52"/>
      <c r="N11" s="52"/>
      <c r="O11" s="52" t="s">
        <v>92</v>
      </c>
      <c r="P11" s="52"/>
      <c r="Q11" s="52"/>
      <c r="R11" s="52"/>
    </row>
    <row r="12" spans="1:18" ht="15" customHeight="1" x14ac:dyDescent="0.2">
      <c r="B12" s="25"/>
      <c r="C12" s="26" t="s">
        <v>24</v>
      </c>
      <c r="D12" s="115">
        <v>6079</v>
      </c>
      <c r="E12" s="116">
        <v>6494</v>
      </c>
      <c r="F12" s="124">
        <v>106.82678072051324</v>
      </c>
      <c r="G12" s="115">
        <v>10261</v>
      </c>
      <c r="H12" s="116">
        <v>11353</v>
      </c>
      <c r="I12" s="122">
        <v>110.6422375986746</v>
      </c>
      <c r="K12" s="52" t="s">
        <v>109</v>
      </c>
      <c r="L12" s="52"/>
      <c r="M12" s="52"/>
      <c r="N12" s="52"/>
      <c r="O12" s="52" t="s">
        <v>72</v>
      </c>
      <c r="P12" s="52"/>
      <c r="Q12" s="52"/>
      <c r="R12" s="52"/>
    </row>
    <row r="13" spans="1:18" ht="15" customHeight="1" x14ac:dyDescent="0.2">
      <c r="B13" s="25"/>
      <c r="C13" s="26" t="s">
        <v>25</v>
      </c>
      <c r="D13" s="115">
        <v>3577</v>
      </c>
      <c r="E13" s="116">
        <v>4830</v>
      </c>
      <c r="F13" s="124">
        <v>135.0293542074364</v>
      </c>
      <c r="G13" s="115">
        <v>7530</v>
      </c>
      <c r="H13" s="116">
        <v>11181</v>
      </c>
      <c r="I13" s="122">
        <v>148.48605577689241</v>
      </c>
      <c r="K13" s="52" t="s">
        <v>67</v>
      </c>
      <c r="L13" s="52"/>
      <c r="M13" s="52"/>
      <c r="N13" s="52"/>
      <c r="O13" s="52" t="s">
        <v>93</v>
      </c>
      <c r="P13" s="52"/>
      <c r="Q13" s="52"/>
      <c r="R13" s="52"/>
    </row>
    <row r="14" spans="1:18" ht="15" customHeight="1" x14ac:dyDescent="0.2">
      <c r="B14" s="25"/>
      <c r="C14" s="26" t="s">
        <v>26</v>
      </c>
      <c r="D14" s="115">
        <v>14407</v>
      </c>
      <c r="E14" s="116">
        <v>15545</v>
      </c>
      <c r="F14" s="124">
        <v>107.89893801624211</v>
      </c>
      <c r="G14" s="115">
        <v>28644</v>
      </c>
      <c r="H14" s="116">
        <v>31900</v>
      </c>
      <c r="I14" s="122">
        <v>111.36712749615975</v>
      </c>
      <c r="K14" s="52" t="s">
        <v>110</v>
      </c>
      <c r="L14" s="52"/>
      <c r="M14" s="52"/>
      <c r="N14" s="52"/>
      <c r="O14" s="52" t="s">
        <v>94</v>
      </c>
      <c r="P14" s="52"/>
      <c r="Q14" s="52"/>
      <c r="R14" s="52"/>
    </row>
    <row r="15" spans="1:18" ht="15" customHeight="1" x14ac:dyDescent="0.2">
      <c r="B15" s="25"/>
      <c r="C15" s="26" t="s">
        <v>53</v>
      </c>
      <c r="D15" s="115">
        <v>5301</v>
      </c>
      <c r="E15" s="116">
        <v>5229</v>
      </c>
      <c r="F15" s="124">
        <v>98.641765704584046</v>
      </c>
      <c r="G15" s="115">
        <v>8811</v>
      </c>
      <c r="H15" s="116">
        <v>8878</v>
      </c>
      <c r="I15" s="122">
        <v>100.76041311996369</v>
      </c>
      <c r="K15" s="52" t="s">
        <v>68</v>
      </c>
      <c r="L15" s="52"/>
      <c r="M15" s="52"/>
      <c r="N15" s="52"/>
      <c r="O15" s="52" t="s">
        <v>73</v>
      </c>
      <c r="P15" s="52"/>
      <c r="Q15" s="52"/>
      <c r="R15" s="52"/>
    </row>
    <row r="16" spans="1:18" ht="15" customHeight="1" x14ac:dyDescent="0.2">
      <c r="B16" s="25"/>
      <c r="C16" s="26" t="s">
        <v>54</v>
      </c>
      <c r="D16" s="115">
        <v>2159</v>
      </c>
      <c r="E16" s="116">
        <v>2458</v>
      </c>
      <c r="F16" s="124">
        <v>113.84900416859658</v>
      </c>
      <c r="G16" s="115">
        <v>5000</v>
      </c>
      <c r="H16" s="116">
        <v>5260</v>
      </c>
      <c r="I16" s="122">
        <v>105.2</v>
      </c>
      <c r="K16" s="52" t="s">
        <v>69</v>
      </c>
      <c r="L16" s="52"/>
      <c r="M16" s="52"/>
      <c r="N16" s="52"/>
      <c r="O16" s="52" t="s">
        <v>111</v>
      </c>
      <c r="P16" s="52"/>
      <c r="Q16" s="52"/>
      <c r="R16" s="52"/>
    </row>
    <row r="17" spans="1:18" ht="15" customHeight="1" x14ac:dyDescent="0.2">
      <c r="B17" s="25"/>
      <c r="C17" s="26" t="s">
        <v>27</v>
      </c>
      <c r="D17" s="115">
        <v>29414</v>
      </c>
      <c r="E17" s="116">
        <v>29148</v>
      </c>
      <c r="F17" s="124">
        <v>99.09566872917658</v>
      </c>
      <c r="G17" s="115">
        <v>58504</v>
      </c>
      <c r="H17" s="116">
        <v>59421</v>
      </c>
      <c r="I17" s="122">
        <v>101.56741419390127</v>
      </c>
      <c r="K17" s="52" t="s">
        <v>70</v>
      </c>
      <c r="L17" s="52"/>
      <c r="M17" s="52"/>
      <c r="N17" s="52"/>
      <c r="O17" s="52" t="s">
        <v>95</v>
      </c>
      <c r="P17" s="52"/>
      <c r="Q17" s="52"/>
      <c r="R17" s="52"/>
    </row>
    <row r="18" spans="1:18" ht="15" customHeight="1" x14ac:dyDescent="0.2">
      <c r="B18" s="25"/>
      <c r="C18" s="26" t="s">
        <v>28</v>
      </c>
      <c r="D18" s="115">
        <v>9167</v>
      </c>
      <c r="E18" s="116">
        <v>10805</v>
      </c>
      <c r="F18" s="124">
        <v>117.86844114759462</v>
      </c>
      <c r="G18" s="115">
        <v>17497</v>
      </c>
      <c r="H18" s="116">
        <v>18545</v>
      </c>
      <c r="I18" s="122">
        <v>105.98959821683718</v>
      </c>
      <c r="K18" s="55" t="s">
        <v>103</v>
      </c>
      <c r="L18" s="52"/>
      <c r="M18" s="52"/>
      <c r="N18" s="52"/>
      <c r="O18" s="52" t="s">
        <v>96</v>
      </c>
      <c r="P18" s="52"/>
      <c r="Q18" s="52"/>
      <c r="R18" s="52"/>
    </row>
    <row r="19" spans="1:18" ht="15" customHeight="1" x14ac:dyDescent="0.2">
      <c r="B19" s="25"/>
      <c r="C19" s="26" t="s">
        <v>29</v>
      </c>
      <c r="D19" s="115">
        <v>5974</v>
      </c>
      <c r="E19" s="116">
        <v>7502</v>
      </c>
      <c r="F19" s="124">
        <v>125.57750251088049</v>
      </c>
      <c r="G19" s="115">
        <v>11816</v>
      </c>
      <c r="H19" s="116">
        <v>16745</v>
      </c>
      <c r="I19" s="122">
        <v>141.71462423832094</v>
      </c>
      <c r="K19" s="52"/>
      <c r="L19" s="52"/>
      <c r="M19" s="52"/>
      <c r="N19" s="52"/>
      <c r="O19" s="52" t="s">
        <v>97</v>
      </c>
      <c r="P19" s="52"/>
      <c r="Q19" s="52"/>
      <c r="R19" s="52"/>
    </row>
    <row r="20" spans="1:18" ht="15" customHeight="1" x14ac:dyDescent="0.2">
      <c r="B20" s="25"/>
      <c r="C20" s="26" t="s">
        <v>30</v>
      </c>
      <c r="D20" s="115">
        <v>11081</v>
      </c>
      <c r="E20" s="116">
        <v>12698</v>
      </c>
      <c r="F20" s="124">
        <v>114.5925457991156</v>
      </c>
      <c r="G20" s="115">
        <v>21413</v>
      </c>
      <c r="H20" s="116">
        <v>23948</v>
      </c>
      <c r="I20" s="122">
        <v>111.83860271797505</v>
      </c>
      <c r="K20" s="52"/>
      <c r="L20" s="52"/>
      <c r="M20" s="52"/>
      <c r="N20" s="52"/>
      <c r="O20" s="52" t="s">
        <v>102</v>
      </c>
      <c r="P20" s="52"/>
      <c r="Q20" s="52"/>
      <c r="R20" s="52"/>
    </row>
    <row r="21" spans="1:18" ht="15" customHeight="1" x14ac:dyDescent="0.2">
      <c r="B21" s="25"/>
      <c r="C21" s="26" t="s">
        <v>31</v>
      </c>
      <c r="D21" s="115">
        <v>2760</v>
      </c>
      <c r="E21" s="116">
        <v>3809</v>
      </c>
      <c r="F21" s="124">
        <v>138.00724637681159</v>
      </c>
      <c r="G21" s="115">
        <v>6714</v>
      </c>
      <c r="H21" s="116">
        <v>9907</v>
      </c>
      <c r="I21" s="122">
        <v>147.55734286565385</v>
      </c>
      <c r="K21" s="52"/>
      <c r="L21" s="52"/>
      <c r="M21" s="52"/>
      <c r="N21" s="52"/>
      <c r="O21" s="52" t="s">
        <v>98</v>
      </c>
      <c r="P21" s="52"/>
      <c r="Q21" s="52"/>
      <c r="R21" s="52"/>
    </row>
    <row r="22" spans="1:18" ht="15" customHeight="1" x14ac:dyDescent="0.2">
      <c r="B22" s="25"/>
      <c r="C22" s="26" t="s">
        <v>32</v>
      </c>
      <c r="D22" s="115">
        <v>33404</v>
      </c>
      <c r="E22" s="116">
        <v>35831</v>
      </c>
      <c r="F22" s="124">
        <v>107.26559693449886</v>
      </c>
      <c r="G22" s="115">
        <v>63267</v>
      </c>
      <c r="H22" s="116">
        <v>71956</v>
      </c>
      <c r="I22" s="122">
        <v>113.73385809347684</v>
      </c>
      <c r="K22" s="52"/>
      <c r="L22" s="52"/>
      <c r="M22" s="52"/>
      <c r="N22" s="52"/>
      <c r="O22" s="52" t="s">
        <v>100</v>
      </c>
      <c r="P22" s="52"/>
      <c r="Q22" s="52"/>
      <c r="R22" s="52"/>
    </row>
    <row r="23" spans="1:18" ht="15" customHeight="1" x14ac:dyDescent="0.2">
      <c r="B23" s="25"/>
      <c r="C23" s="26" t="s">
        <v>33</v>
      </c>
      <c r="D23" s="115">
        <v>13282</v>
      </c>
      <c r="E23" s="116">
        <v>13820</v>
      </c>
      <c r="F23" s="124">
        <v>104.05059478994127</v>
      </c>
      <c r="G23" s="115">
        <v>20985</v>
      </c>
      <c r="H23" s="116">
        <v>22966</v>
      </c>
      <c r="I23" s="122">
        <v>109.44007624493686</v>
      </c>
      <c r="K23" s="52"/>
      <c r="L23" s="52"/>
      <c r="M23" s="52"/>
      <c r="N23" s="52"/>
      <c r="O23" s="52" t="s">
        <v>114</v>
      </c>
      <c r="P23" s="52"/>
      <c r="Q23" s="52"/>
      <c r="R23" s="52"/>
    </row>
    <row r="24" spans="1:18" ht="15" customHeight="1" x14ac:dyDescent="0.2">
      <c r="B24" s="25"/>
      <c r="C24" s="26" t="s">
        <v>55</v>
      </c>
      <c r="D24" s="115">
        <v>4630</v>
      </c>
      <c r="E24" s="116">
        <v>5024</v>
      </c>
      <c r="F24" s="124">
        <v>108.50971922246219</v>
      </c>
      <c r="G24" s="115">
        <v>9144</v>
      </c>
      <c r="H24" s="116">
        <v>9314</v>
      </c>
      <c r="I24" s="122">
        <v>101.85914260717411</v>
      </c>
      <c r="K24" s="52"/>
      <c r="L24" s="52"/>
      <c r="M24" s="52"/>
      <c r="N24" s="52"/>
      <c r="O24" s="52" t="s">
        <v>112</v>
      </c>
      <c r="P24" s="52"/>
      <c r="Q24" s="52"/>
      <c r="R24" s="52"/>
    </row>
    <row r="25" spans="1:18" ht="15" customHeight="1" x14ac:dyDescent="0.2">
      <c r="B25" s="25"/>
      <c r="C25" s="26" t="s">
        <v>34</v>
      </c>
      <c r="D25" s="115">
        <v>7656</v>
      </c>
      <c r="E25" s="116">
        <v>9828</v>
      </c>
      <c r="F25" s="124">
        <v>128.36990595611286</v>
      </c>
      <c r="G25" s="115">
        <v>14542</v>
      </c>
      <c r="H25" s="116">
        <v>18106</v>
      </c>
      <c r="I25" s="122">
        <v>124.50832072617246</v>
      </c>
      <c r="K25" s="52"/>
      <c r="L25" s="52"/>
      <c r="M25" s="52"/>
      <c r="N25" s="52"/>
      <c r="O25" s="52" t="s">
        <v>113</v>
      </c>
      <c r="P25" s="52"/>
      <c r="Q25" s="52"/>
      <c r="R25" s="52"/>
    </row>
    <row r="26" spans="1:18" ht="15" customHeight="1" x14ac:dyDescent="0.2">
      <c r="B26" s="25"/>
      <c r="C26" s="26" t="s">
        <v>35</v>
      </c>
      <c r="D26" s="115">
        <v>6736</v>
      </c>
      <c r="E26" s="116">
        <v>6495</v>
      </c>
      <c r="F26" s="124">
        <v>96.422209026128272</v>
      </c>
      <c r="G26" s="115">
        <v>14041</v>
      </c>
      <c r="H26" s="116">
        <v>13671</v>
      </c>
      <c r="I26" s="122">
        <v>97.364860052702795</v>
      </c>
      <c r="K26" s="52"/>
      <c r="L26" s="52"/>
      <c r="M26" s="52"/>
      <c r="N26" s="52"/>
      <c r="O26" s="52" t="s">
        <v>101</v>
      </c>
      <c r="P26" s="52"/>
      <c r="Q26" s="52"/>
      <c r="R26" s="52"/>
    </row>
    <row r="27" spans="1:18" ht="15" customHeight="1" x14ac:dyDescent="0.2">
      <c r="B27" s="25"/>
      <c r="C27" s="26" t="s">
        <v>36</v>
      </c>
      <c r="D27" s="115">
        <v>4511</v>
      </c>
      <c r="E27" s="116">
        <v>4590</v>
      </c>
      <c r="F27" s="124">
        <v>101.7512746619375</v>
      </c>
      <c r="G27" s="115">
        <v>7938</v>
      </c>
      <c r="H27" s="116">
        <v>7677</v>
      </c>
      <c r="I27" s="122">
        <v>96.712018140589578</v>
      </c>
      <c r="K27" s="52"/>
      <c r="L27" s="52"/>
      <c r="M27" s="52"/>
      <c r="N27" s="52"/>
      <c r="O27" s="52" t="s">
        <v>99</v>
      </c>
      <c r="P27" s="52"/>
      <c r="Q27" s="52"/>
      <c r="R27" s="52"/>
    </row>
    <row r="28" spans="1:18" ht="15" customHeight="1" x14ac:dyDescent="0.2">
      <c r="B28" s="25"/>
      <c r="C28" s="26" t="s">
        <v>37</v>
      </c>
      <c r="D28" s="115">
        <v>12870</v>
      </c>
      <c r="E28" s="116">
        <v>15262</v>
      </c>
      <c r="F28" s="124">
        <v>118.58585858585859</v>
      </c>
      <c r="G28" s="115">
        <v>21891</v>
      </c>
      <c r="H28" s="116">
        <v>27058</v>
      </c>
      <c r="I28" s="122">
        <v>123.60330729523548</v>
      </c>
      <c r="K28" s="52"/>
      <c r="L28" s="52"/>
      <c r="M28" s="52"/>
      <c r="N28" s="52"/>
      <c r="O28" s="52" t="s">
        <v>74</v>
      </c>
      <c r="P28" s="52"/>
      <c r="Q28" s="52"/>
      <c r="R28" s="52"/>
    </row>
    <row r="29" spans="1:18" ht="15" customHeight="1" x14ac:dyDescent="0.2">
      <c r="B29" s="25"/>
      <c r="C29" s="26" t="s">
        <v>49</v>
      </c>
      <c r="D29" s="115">
        <v>16450</v>
      </c>
      <c r="E29" s="116">
        <v>18277</v>
      </c>
      <c r="F29" s="124">
        <v>111.10638297872339</v>
      </c>
      <c r="G29" s="115">
        <v>33013</v>
      </c>
      <c r="H29" s="116">
        <v>35591</v>
      </c>
      <c r="I29" s="122">
        <v>107.80904492169752</v>
      </c>
      <c r="K29" s="52"/>
      <c r="L29" s="52"/>
      <c r="M29" s="52"/>
      <c r="N29" s="52"/>
      <c r="O29" s="52" t="s">
        <v>75</v>
      </c>
      <c r="P29" s="52"/>
      <c r="Q29" s="52"/>
      <c r="R29" s="52"/>
    </row>
    <row r="30" spans="1:18" ht="15" customHeight="1" x14ac:dyDescent="0.2">
      <c r="A30" s="2"/>
      <c r="B30" s="25"/>
      <c r="C30" s="26" t="s">
        <v>38</v>
      </c>
      <c r="D30" s="115">
        <v>17087</v>
      </c>
      <c r="E30" s="116">
        <v>19587</v>
      </c>
      <c r="F30" s="124">
        <v>114.63100602797449</v>
      </c>
      <c r="G30" s="115">
        <v>32556</v>
      </c>
      <c r="H30" s="116">
        <v>36574</v>
      </c>
      <c r="I30" s="122">
        <v>112.34181103329648</v>
      </c>
      <c r="K30" s="52"/>
      <c r="L30" s="52"/>
      <c r="M30" s="52"/>
      <c r="N30" s="52"/>
      <c r="O30" s="52" t="s">
        <v>76</v>
      </c>
      <c r="P30" s="52"/>
      <c r="Q30" s="52"/>
      <c r="R30" s="52"/>
    </row>
    <row r="31" spans="1:18" ht="15" customHeight="1" x14ac:dyDescent="0.2">
      <c r="A31" s="2"/>
      <c r="B31" s="36"/>
      <c r="C31" s="26" t="s">
        <v>39</v>
      </c>
      <c r="D31" s="115">
        <v>5284</v>
      </c>
      <c r="E31" s="116">
        <v>6236</v>
      </c>
      <c r="F31" s="124">
        <v>118.01665404996216</v>
      </c>
      <c r="G31" s="115">
        <v>10329</v>
      </c>
      <c r="H31" s="116">
        <v>12565</v>
      </c>
      <c r="I31" s="122">
        <v>121.64778778197309</v>
      </c>
    </row>
    <row r="32" spans="1:18" ht="15" customHeight="1" x14ac:dyDescent="0.2">
      <c r="B32" s="36"/>
      <c r="C32" s="26" t="s">
        <v>40</v>
      </c>
      <c r="D32" s="115">
        <v>8055</v>
      </c>
      <c r="E32" s="116">
        <v>8320</v>
      </c>
      <c r="F32" s="124">
        <v>103.28988206083179</v>
      </c>
      <c r="G32" s="115">
        <v>16328</v>
      </c>
      <c r="H32" s="116">
        <v>16070</v>
      </c>
      <c r="I32" s="122">
        <v>98.419892209701132</v>
      </c>
    </row>
    <row r="33" spans="1:9" ht="15" customHeight="1" x14ac:dyDescent="0.2">
      <c r="B33" s="25"/>
      <c r="C33" s="26" t="s">
        <v>41</v>
      </c>
      <c r="D33" s="115">
        <v>6282</v>
      </c>
      <c r="E33" s="116">
        <v>5971</v>
      </c>
      <c r="F33" s="124">
        <v>95.049347341610954</v>
      </c>
      <c r="G33" s="115">
        <v>11904</v>
      </c>
      <c r="H33" s="116">
        <v>10238</v>
      </c>
      <c r="I33" s="122">
        <v>86.004704301075279</v>
      </c>
    </row>
    <row r="34" spans="1:9" ht="15" customHeight="1" x14ac:dyDescent="0.2">
      <c r="B34" s="25"/>
      <c r="C34" s="26" t="s">
        <v>50</v>
      </c>
      <c r="D34" s="115">
        <v>21666</v>
      </c>
      <c r="E34" s="116">
        <v>20420</v>
      </c>
      <c r="F34" s="124">
        <v>94.249053817040533</v>
      </c>
      <c r="G34" s="115">
        <v>51347</v>
      </c>
      <c r="H34" s="116">
        <v>46208</v>
      </c>
      <c r="I34" s="122">
        <v>89.991625606169791</v>
      </c>
    </row>
    <row r="35" spans="1:9" ht="15" customHeight="1" x14ac:dyDescent="0.2">
      <c r="B35" s="25"/>
      <c r="C35" s="26" t="s">
        <v>59</v>
      </c>
      <c r="D35" s="115">
        <v>4640</v>
      </c>
      <c r="E35" s="116">
        <v>3819</v>
      </c>
      <c r="F35" s="124">
        <v>82.306034482758619</v>
      </c>
      <c r="G35" s="115">
        <v>7877</v>
      </c>
      <c r="H35" s="116">
        <v>7108</v>
      </c>
      <c r="I35" s="122">
        <v>90.237400025390386</v>
      </c>
    </row>
    <row r="36" spans="1:9" ht="15" customHeight="1" x14ac:dyDescent="0.2">
      <c r="B36" s="25"/>
      <c r="C36" s="26" t="s">
        <v>42</v>
      </c>
      <c r="D36" s="115">
        <v>12275</v>
      </c>
      <c r="E36" s="116">
        <v>13566</v>
      </c>
      <c r="F36" s="124">
        <v>110.51731160896129</v>
      </c>
      <c r="G36" s="115">
        <v>25599</v>
      </c>
      <c r="H36" s="116">
        <v>30909</v>
      </c>
      <c r="I36" s="122">
        <v>120.74299777335051</v>
      </c>
    </row>
    <row r="37" spans="1:9" ht="18.75" customHeight="1" x14ac:dyDescent="0.2">
      <c r="B37" s="25"/>
      <c r="C37" s="26" t="s">
        <v>43</v>
      </c>
      <c r="D37" s="115">
        <v>12166</v>
      </c>
      <c r="E37" s="116">
        <v>16402</v>
      </c>
      <c r="F37" s="124">
        <v>134.81834621075129</v>
      </c>
      <c r="G37" s="115">
        <v>25405</v>
      </c>
      <c r="H37" s="116">
        <v>34024</v>
      </c>
      <c r="I37" s="122">
        <v>133.92639244243259</v>
      </c>
    </row>
    <row r="38" spans="1:9" ht="15" customHeight="1" x14ac:dyDescent="0.2">
      <c r="B38" s="25"/>
      <c r="C38" s="26" t="s">
        <v>44</v>
      </c>
      <c r="D38" s="115">
        <v>13147</v>
      </c>
      <c r="E38" s="116">
        <v>16512</v>
      </c>
      <c r="F38" s="124">
        <v>125.59519281965467</v>
      </c>
      <c r="G38" s="115">
        <v>19304</v>
      </c>
      <c r="H38" s="116">
        <v>25188</v>
      </c>
      <c r="I38" s="122">
        <v>130.48072938251141</v>
      </c>
    </row>
    <row r="39" spans="1:9" ht="15" customHeight="1" x14ac:dyDescent="0.2">
      <c r="B39" s="25"/>
      <c r="C39" s="26" t="s">
        <v>56</v>
      </c>
      <c r="D39" s="115">
        <v>6817</v>
      </c>
      <c r="E39" s="116">
        <v>7343</v>
      </c>
      <c r="F39" s="124">
        <v>107.71600410737861</v>
      </c>
      <c r="G39" s="115">
        <v>13881</v>
      </c>
      <c r="H39" s="116">
        <v>15788</v>
      </c>
      <c r="I39" s="122">
        <v>113.73820329947411</v>
      </c>
    </row>
    <row r="40" spans="1:9" ht="15" customHeight="1" x14ac:dyDescent="0.2">
      <c r="B40" s="25"/>
      <c r="C40" s="26" t="s">
        <v>57</v>
      </c>
      <c r="D40" s="115">
        <v>22596</v>
      </c>
      <c r="E40" s="116">
        <v>28893</v>
      </c>
      <c r="F40" s="124">
        <v>127.86776420605418</v>
      </c>
      <c r="G40" s="115">
        <v>30335</v>
      </c>
      <c r="H40" s="116">
        <v>39263</v>
      </c>
      <c r="I40" s="122">
        <v>129.43134992582824</v>
      </c>
    </row>
    <row r="41" spans="1:9" ht="15" customHeight="1" x14ac:dyDescent="0.2">
      <c r="B41" s="25"/>
      <c r="C41" s="26" t="s">
        <v>58</v>
      </c>
      <c r="D41" s="115">
        <v>67174</v>
      </c>
      <c r="E41" s="116">
        <v>60389</v>
      </c>
      <c r="F41" s="124">
        <v>89.899365826063658</v>
      </c>
      <c r="G41" s="115">
        <v>77478</v>
      </c>
      <c r="H41" s="116">
        <v>69955</v>
      </c>
      <c r="I41" s="122">
        <v>90.290146880404762</v>
      </c>
    </row>
    <row r="42" spans="1:9" ht="15" customHeight="1" x14ac:dyDescent="0.2">
      <c r="B42" s="25"/>
      <c r="C42" s="26" t="s">
        <v>45</v>
      </c>
      <c r="D42" s="115">
        <v>11077</v>
      </c>
      <c r="E42" s="116">
        <v>15418</v>
      </c>
      <c r="F42" s="124">
        <v>139.18931118533899</v>
      </c>
      <c r="G42" s="115">
        <v>22252</v>
      </c>
      <c r="H42" s="116">
        <v>29884</v>
      </c>
      <c r="I42" s="122">
        <v>134.29804062556175</v>
      </c>
    </row>
    <row r="43" spans="1:9" ht="15" customHeight="1" x14ac:dyDescent="0.2">
      <c r="B43" s="25"/>
      <c r="C43" s="26" t="s">
        <v>46</v>
      </c>
      <c r="D43" s="115">
        <v>36954</v>
      </c>
      <c r="E43" s="116">
        <v>44886</v>
      </c>
      <c r="F43" s="124">
        <v>121.4645234616009</v>
      </c>
      <c r="G43" s="115">
        <v>79593</v>
      </c>
      <c r="H43" s="116">
        <v>98534</v>
      </c>
      <c r="I43" s="122">
        <v>123.79731885969872</v>
      </c>
    </row>
    <row r="44" spans="1:9" ht="15" customHeight="1" x14ac:dyDescent="0.2">
      <c r="A44" s="2"/>
      <c r="B44" s="25"/>
      <c r="C44" s="26" t="s">
        <v>47</v>
      </c>
      <c r="D44" s="115">
        <v>71643</v>
      </c>
      <c r="E44" s="116">
        <v>82752</v>
      </c>
      <c r="F44" s="124">
        <v>115.50605083539216</v>
      </c>
      <c r="G44" s="115">
        <v>121683</v>
      </c>
      <c r="H44" s="116">
        <v>141138</v>
      </c>
      <c r="I44" s="122">
        <v>115.98826458913736</v>
      </c>
    </row>
  </sheetData>
  <mergeCells count="2">
    <mergeCell ref="D2:F2"/>
    <mergeCell ref="G2:I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12</vt:i4>
      </vt:variant>
      <vt:variant>
        <vt:lpstr>Imenovani rasponi</vt:lpstr>
      </vt:variant>
      <vt:variant>
        <vt:i4>8</vt:i4>
      </vt:variant>
    </vt:vector>
  </HeadingPairs>
  <TitlesOfParts>
    <vt:vector size="20" baseType="lpstr">
      <vt:lpstr>Tab.1</vt:lpstr>
      <vt:lpstr>Graf 1</vt:lpstr>
      <vt:lpstr>Tab. 2</vt:lpstr>
      <vt:lpstr>Tab. 3</vt:lpstr>
      <vt:lpstr>Graf 2</vt:lpstr>
      <vt:lpstr>Tab 4.</vt:lpstr>
      <vt:lpstr>Graf 3</vt:lpstr>
      <vt:lpstr>Tab 5.</vt:lpstr>
      <vt:lpstr>Tab 5.a</vt:lpstr>
      <vt:lpstr>Tab. 6</vt:lpstr>
      <vt:lpstr>Tab. 7 i graf 4</vt:lpstr>
      <vt:lpstr>Metodologija</vt:lpstr>
      <vt:lpstr>'Graf 1'!Podrucje_ispisa</vt:lpstr>
      <vt:lpstr>'Tab 4.'!Podrucje_ispisa</vt:lpstr>
      <vt:lpstr>'Tab 5.'!Podrucje_ispisa</vt:lpstr>
      <vt:lpstr>'Tab 5.a'!Podrucje_ispisa</vt:lpstr>
      <vt:lpstr>'Tab. 2'!Podrucje_ispisa</vt:lpstr>
      <vt:lpstr>'Tab. 3'!Podrucje_ispisa</vt:lpstr>
      <vt:lpstr>'Tab. 6'!Podrucje_ispisa</vt:lpstr>
      <vt:lpstr>Tab.1!Podrucje_ispisa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Dubravka Penava</cp:lastModifiedBy>
  <cp:lastPrinted>2018-07-18T07:45:13Z</cp:lastPrinted>
  <dcterms:created xsi:type="dcterms:W3CDTF">2003-01-31T08:30:28Z</dcterms:created>
  <dcterms:modified xsi:type="dcterms:W3CDTF">2018-09-19T07:06:48Z</dcterms:modified>
</cp:coreProperties>
</file>